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Budget Simple Alpha" sheetId="1" r:id="rId1"/>
    <sheet name="Budget Simple Dollar" sheetId="3" r:id="rId2"/>
    <sheet name="Budget by Project" sheetId="2" r:id="rId3"/>
    <sheet name="Inc Stmt Simple Alpha" sheetId="5" r:id="rId4"/>
    <sheet name="Inc Stmt Simple Dollar" sheetId="6" r:id="rId5"/>
    <sheet name="Inc Stmt Project" sheetId="4" r:id="rId6"/>
    <sheet name="Balance Shee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9" i="4" l="1"/>
  <c r="R62" i="4"/>
  <c r="S70" i="4" s="1"/>
  <c r="S52" i="4"/>
  <c r="R51" i="4"/>
  <c r="R47" i="4"/>
  <c r="R41" i="4"/>
  <c r="S42" i="4" s="1"/>
  <c r="R37" i="4"/>
  <c r="R30" i="4"/>
  <c r="R25" i="4"/>
  <c r="S31" i="4" s="1"/>
  <c r="R19" i="4"/>
  <c r="R11" i="4"/>
  <c r="S20" i="4" s="1"/>
  <c r="O69" i="4"/>
  <c r="O62" i="4"/>
  <c r="P70" i="4" s="1"/>
  <c r="P52" i="4"/>
  <c r="O51" i="4"/>
  <c r="O47" i="4"/>
  <c r="O41" i="4"/>
  <c r="P42" i="4" s="1"/>
  <c r="O37" i="4"/>
  <c r="O30" i="4"/>
  <c r="O25" i="4"/>
  <c r="P31" i="4" s="1"/>
  <c r="O19" i="4"/>
  <c r="O11" i="4"/>
  <c r="P20" i="4" s="1"/>
  <c r="P72" i="4" s="1"/>
  <c r="M52" i="4"/>
  <c r="M42" i="4"/>
  <c r="M31" i="4"/>
  <c r="M20" i="4"/>
  <c r="L69" i="4"/>
  <c r="L62" i="4"/>
  <c r="M70" i="4" s="1"/>
  <c r="L51" i="4"/>
  <c r="L47" i="4"/>
  <c r="L41" i="4"/>
  <c r="L37" i="4"/>
  <c r="L30" i="4"/>
  <c r="L25" i="4"/>
  <c r="L19" i="4"/>
  <c r="L11" i="4"/>
  <c r="S72" i="4" l="1"/>
  <c r="M72" i="4"/>
  <c r="H14" i="7" l="1"/>
  <c r="H9" i="7"/>
  <c r="H17" i="7" s="1"/>
  <c r="H22" i="7" s="1"/>
  <c r="H24" i="7" s="1"/>
  <c r="N69" i="4"/>
  <c r="N62" i="4"/>
  <c r="N51" i="4"/>
  <c r="N47" i="4"/>
  <c r="N52" i="4" s="1"/>
  <c r="N41" i="4"/>
  <c r="N37" i="4"/>
  <c r="N42" i="4" s="1"/>
  <c r="N30" i="4"/>
  <c r="N25" i="4"/>
  <c r="N19" i="4"/>
  <c r="N11" i="4"/>
  <c r="N20" i="4" s="1"/>
  <c r="K69" i="4"/>
  <c r="K62" i="4"/>
  <c r="K51" i="4"/>
  <c r="K47" i="4"/>
  <c r="K52" i="4" s="1"/>
  <c r="K41" i="4"/>
  <c r="K37" i="4"/>
  <c r="K30" i="4"/>
  <c r="K25" i="4"/>
  <c r="K19" i="4"/>
  <c r="K11" i="4"/>
  <c r="N70" i="4" l="1"/>
  <c r="K20" i="4"/>
  <c r="K42" i="4"/>
  <c r="K70" i="4"/>
  <c r="N31" i="4"/>
  <c r="K31" i="4"/>
  <c r="Q68" i="4"/>
  <c r="Q67" i="4"/>
  <c r="Q66" i="4"/>
  <c r="Q65" i="4"/>
  <c r="Q64" i="4"/>
  <c r="Q61" i="4"/>
  <c r="Q60" i="4"/>
  <c r="Q59" i="4"/>
  <c r="Q58" i="4"/>
  <c r="Q57" i="4"/>
  <c r="Q56" i="4"/>
  <c r="Q50" i="4"/>
  <c r="Q49" i="4"/>
  <c r="Q46" i="4"/>
  <c r="Q47" i="4" s="1"/>
  <c r="Q40" i="4"/>
  <c r="Q39" i="4"/>
  <c r="Q41" i="4" s="1"/>
  <c r="Q36" i="4"/>
  <c r="Q35" i="4"/>
  <c r="Q37" i="4" s="1"/>
  <c r="Q29" i="4"/>
  <c r="Q28" i="4"/>
  <c r="Q27" i="4"/>
  <c r="Q24" i="4"/>
  <c r="Q25" i="4" s="1"/>
  <c r="Q18" i="4"/>
  <c r="Q17" i="4"/>
  <c r="Q16" i="4"/>
  <c r="Q15" i="4"/>
  <c r="Q14" i="4"/>
  <c r="Q13" i="4"/>
  <c r="Q10" i="4"/>
  <c r="Q9" i="4"/>
  <c r="Q8" i="4"/>
  <c r="H8" i="6"/>
  <c r="H9" i="6"/>
  <c r="H10" i="6"/>
  <c r="H11" i="6"/>
  <c r="H12" i="6"/>
  <c r="H13" i="6"/>
  <c r="H14" i="6"/>
  <c r="H15" i="6"/>
  <c r="H19" i="6"/>
  <c r="H20" i="6"/>
  <c r="H21" i="6"/>
  <c r="H22" i="6"/>
  <c r="H23" i="6"/>
  <c r="H24" i="6"/>
  <c r="H25" i="6"/>
  <c r="H26" i="6"/>
  <c r="H27" i="6"/>
  <c r="H28" i="6"/>
  <c r="H7" i="6"/>
  <c r="G29" i="6"/>
  <c r="H29" i="6" s="1"/>
  <c r="G16" i="6"/>
  <c r="H16" i="6" s="1"/>
  <c r="F29" i="6"/>
  <c r="F16" i="6"/>
  <c r="F31" i="6" s="1"/>
  <c r="H31" i="5"/>
  <c r="H29" i="5"/>
  <c r="H28" i="5"/>
  <c r="H27" i="5"/>
  <c r="H26" i="5"/>
  <c r="H25" i="5"/>
  <c r="H24" i="5"/>
  <c r="H23" i="5"/>
  <c r="H22" i="5"/>
  <c r="H21" i="5"/>
  <c r="H20" i="5"/>
  <c r="H19" i="5"/>
  <c r="H8" i="5"/>
  <c r="H9" i="5"/>
  <c r="H10" i="5"/>
  <c r="H11" i="5"/>
  <c r="H12" i="5"/>
  <c r="H13" i="5"/>
  <c r="H14" i="5"/>
  <c r="H15" i="5"/>
  <c r="H16" i="5"/>
  <c r="H7" i="5"/>
  <c r="G31" i="5"/>
  <c r="G29" i="5"/>
  <c r="G16" i="5"/>
  <c r="F31" i="5"/>
  <c r="F29" i="5"/>
  <c r="F16" i="5"/>
  <c r="M49" i="2"/>
  <c r="M45" i="2"/>
  <c r="F16" i="1"/>
  <c r="Q19" i="4" l="1"/>
  <c r="Q11" i="4"/>
  <c r="Q62" i="4"/>
  <c r="Q42" i="4"/>
  <c r="Q30" i="4"/>
  <c r="Q31" i="4" s="1"/>
  <c r="Q51" i="4"/>
  <c r="Q52" i="4" s="1"/>
  <c r="Q69" i="4"/>
  <c r="G31" i="6"/>
  <c r="H31" i="6" s="1"/>
  <c r="N50" i="2"/>
  <c r="Q20" i="4" l="1"/>
  <c r="Q70" i="4"/>
  <c r="M67" i="2"/>
  <c r="M60" i="2"/>
  <c r="M35" i="2"/>
  <c r="M39" i="2"/>
  <c r="M23" i="2"/>
  <c r="M28" i="2"/>
  <c r="M18" i="2"/>
  <c r="M10" i="2"/>
  <c r="F29" i="3"/>
  <c r="F16" i="3"/>
  <c r="F29" i="1"/>
  <c r="N19" i="2" l="1"/>
  <c r="N68" i="2"/>
  <c r="N29" i="2"/>
  <c r="N40" i="2"/>
  <c r="F31" i="1"/>
  <c r="F31" i="3"/>
  <c r="N70" i="2" l="1"/>
</calcChain>
</file>

<file path=xl/sharedStrings.xml><?xml version="1.0" encoding="utf-8"?>
<sst xmlns="http://schemas.openxmlformats.org/spreadsheetml/2006/main" count="264" uniqueCount="99">
  <si>
    <t>Southern North Dakota Chapter, AGO</t>
  </si>
  <si>
    <t>For the Year Ended June 30, 2020</t>
  </si>
  <si>
    <t>Revenues:</t>
  </si>
  <si>
    <t>Member Dues</t>
  </si>
  <si>
    <t>Donations from Chapter Members</t>
  </si>
  <si>
    <t>Donations from Outside AGO</t>
  </si>
  <si>
    <t>Ticket Sales</t>
  </si>
  <si>
    <t>Sales of Donated Print Music</t>
  </si>
  <si>
    <t>Expenses:</t>
  </si>
  <si>
    <t>Concert Artist Fee</t>
  </si>
  <si>
    <t>Concert Artist Hotel</t>
  </si>
  <si>
    <t>Concert Artist Travel</t>
  </si>
  <si>
    <t>Printing</t>
  </si>
  <si>
    <t>Postage</t>
  </si>
  <si>
    <t>Other Office Expenses</t>
  </si>
  <si>
    <t>Venue Rentals</t>
  </si>
  <si>
    <t>Banquet Expenses</t>
  </si>
  <si>
    <t>Banquet Fees</t>
  </si>
  <si>
    <t>Donation to AGO Annual Fund</t>
  </si>
  <si>
    <t>Bank Fees</t>
  </si>
  <si>
    <t>Interest Income</t>
  </si>
  <si>
    <t>Miscellaneous Income</t>
  </si>
  <si>
    <t>Miscellaneous Expenses</t>
  </si>
  <si>
    <t>Budgeted Income (Deficit)</t>
  </si>
  <si>
    <t>Budgeted Income (Deficit):</t>
  </si>
  <si>
    <t>Concert Artist Recital:</t>
  </si>
  <si>
    <t>Total Revenues:</t>
  </si>
  <si>
    <t>Total Expenses:</t>
  </si>
  <si>
    <t>Venue Rental</t>
  </si>
  <si>
    <t>Advertising / Promotion</t>
  </si>
  <si>
    <t>Total Concert Artist Recital Budgeted Expenses:</t>
  </si>
  <si>
    <t>Total Concert Artist Recital Budgeted Revenues:</t>
  </si>
  <si>
    <t>Budgeted Income (Deficit) - Concert Artist Recital:</t>
  </si>
  <si>
    <t>POE:</t>
  </si>
  <si>
    <t xml:space="preserve">Advertising / Promotion </t>
  </si>
  <si>
    <t>Total POE Budgeted Revenues:</t>
  </si>
  <si>
    <t>Total POE Budgeted Expenses:</t>
  </si>
  <si>
    <t>Budgeted Income (Deficit) - POE:</t>
  </si>
  <si>
    <t>Banquet:</t>
  </si>
  <si>
    <t>Meal Expense</t>
  </si>
  <si>
    <t>Guest Speaker Honorarium</t>
  </si>
  <si>
    <t>Total Banquet Budgeted Expenses:</t>
  </si>
  <si>
    <t>Budgeted Income (Deficit) - Banquet:</t>
  </si>
  <si>
    <t>Banquet Fees from Member Dues</t>
  </si>
  <si>
    <t>Banquet Fees Payments</t>
  </si>
  <si>
    <t>Member Dues - Not Designated</t>
  </si>
  <si>
    <t>Budgeted Income (Deficit) - Other:</t>
  </si>
  <si>
    <t>Concert Artist Recital Artist's Fees</t>
  </si>
  <si>
    <t>Chapter Newsletter:</t>
  </si>
  <si>
    <t>Total Chapter Newsletter Budgeted Revenues:</t>
  </si>
  <si>
    <t>Total Chapter Newsletter Budgeted Expenses:</t>
  </si>
  <si>
    <t>Budgeted Income (Deficit) - Chapter Newsletter:</t>
  </si>
  <si>
    <t>Total Banquet Budgeted Revenues:</t>
  </si>
  <si>
    <t xml:space="preserve">Member Dues   </t>
  </si>
  <si>
    <t>Other (Separate from Above Projects)</t>
  </si>
  <si>
    <t>Budget</t>
  </si>
  <si>
    <t>Actual</t>
  </si>
  <si>
    <t>Variance</t>
  </si>
  <si>
    <t>Total POE Revenues:</t>
  </si>
  <si>
    <t xml:space="preserve"> </t>
  </si>
  <si>
    <t>Balance Sheet</t>
  </si>
  <si>
    <t>As of June 30, 2020</t>
  </si>
  <si>
    <t>Cash in Bank</t>
  </si>
  <si>
    <t>Petty Cash</t>
  </si>
  <si>
    <t>Computer</t>
  </si>
  <si>
    <t>Printer</t>
  </si>
  <si>
    <t>Less Accumulated Depreciation</t>
  </si>
  <si>
    <t>Total Current Assets</t>
  </si>
  <si>
    <t>Total Property and Equipment</t>
  </si>
  <si>
    <t>Total Non-Current Assets</t>
  </si>
  <si>
    <t>Total Assets:</t>
  </si>
  <si>
    <t>NonCurrent Assets:</t>
  </si>
  <si>
    <t>Property and Equipment:</t>
  </si>
  <si>
    <t>Current Assets:</t>
  </si>
  <si>
    <t>Current Liabilities:</t>
  </si>
  <si>
    <t>Equity:</t>
  </si>
  <si>
    <t>Total Liabilities and Equity:</t>
  </si>
  <si>
    <t>CD at Bank, 0.65% interest, Maturity Date 10/31/20</t>
  </si>
  <si>
    <t>Total Other Revenues:</t>
  </si>
  <si>
    <t>Total Other Expenses:</t>
  </si>
  <si>
    <t>Income (Deficit)</t>
  </si>
  <si>
    <t>Total Concert Artist Recital Revenues:</t>
  </si>
  <si>
    <t>Total Concert Artist Recital Expenses:</t>
  </si>
  <si>
    <t>Income (Deficit) - Concert Artist Recital:</t>
  </si>
  <si>
    <t>Total POE Expenses:</t>
  </si>
  <si>
    <t>Income (Deficit) - POE:</t>
  </si>
  <si>
    <t>Total Banquet Revenues:</t>
  </si>
  <si>
    <t>Total Banquet Expenses:</t>
  </si>
  <si>
    <t>Income (Deficit) - Banquet:</t>
  </si>
  <si>
    <t>Total Chapter Newsletter Expenses:</t>
  </si>
  <si>
    <t>Income (Deficit) - Chapter Newsletter:</t>
  </si>
  <si>
    <t>Income (Deficit) - Other:</t>
  </si>
  <si>
    <t>Advertising - Newsletter</t>
  </si>
  <si>
    <r>
      <t xml:space="preserve">Budget </t>
    </r>
    <r>
      <rPr>
        <b/>
        <i/>
        <sz val="14"/>
        <color theme="1"/>
        <rFont val="Calibri"/>
        <family val="2"/>
        <scheme val="minor"/>
      </rPr>
      <t>(Sort by Dollar Amount)</t>
    </r>
  </si>
  <si>
    <r>
      <t xml:space="preserve">Budget </t>
    </r>
    <r>
      <rPr>
        <b/>
        <i/>
        <sz val="14"/>
        <color theme="1"/>
        <rFont val="Calibri"/>
        <family val="2"/>
        <scheme val="minor"/>
      </rPr>
      <t>(Alphabetical Sort by Line Item)</t>
    </r>
  </si>
  <si>
    <r>
      <t>Budget</t>
    </r>
    <r>
      <rPr>
        <b/>
        <i/>
        <sz val="14"/>
        <color theme="1"/>
        <rFont val="Calibri"/>
        <family val="2"/>
        <scheme val="minor"/>
      </rPr>
      <t xml:space="preserve"> (By Project)</t>
    </r>
  </si>
  <si>
    <r>
      <t>Income Statement</t>
    </r>
    <r>
      <rPr>
        <b/>
        <i/>
        <sz val="14"/>
        <color theme="1"/>
        <rFont val="Calibri"/>
        <family val="2"/>
        <scheme val="minor"/>
      </rPr>
      <t xml:space="preserve"> (Alphabetical Sort by Line Item)</t>
    </r>
  </si>
  <si>
    <r>
      <t xml:space="preserve">Income Statement </t>
    </r>
    <r>
      <rPr>
        <b/>
        <i/>
        <sz val="14"/>
        <color theme="1"/>
        <rFont val="Calibri"/>
        <family val="2"/>
        <scheme val="minor"/>
      </rPr>
      <t>(Sort by Budget Dollar Amount)</t>
    </r>
  </si>
  <si>
    <r>
      <t xml:space="preserve">Income Statement </t>
    </r>
    <r>
      <rPr>
        <b/>
        <i/>
        <sz val="14"/>
        <color theme="1"/>
        <rFont val="Calibri"/>
        <family val="2"/>
        <scheme val="minor"/>
      </rPr>
      <t>(By Project)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</si>
</sst>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8" fontId="0" fillId="0" borderId="0" xfId="0" applyNumberFormat="1"/>
    <xf numFmtId="8" fontId="0" fillId="0" borderId="1" xfId="0" applyNumberFormat="1" applyBorder="1"/>
    <xf numFmtId="8" fontId="0" fillId="0" borderId="0" xfId="0" applyNumberFormat="1" applyBorder="1"/>
    <xf numFmtId="0" fontId="1" fillId="0" borderId="0" xfId="0" applyFont="1" applyAlignment="1">
      <alignment horizontal="centerContinuous"/>
    </xf>
    <xf numFmtId="8" fontId="1" fillId="0" borderId="0" xfId="0" applyNumberFormat="1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8" fontId="1" fillId="0" borderId="0" xfId="0" applyNumberFormat="1" applyFont="1" applyFill="1" applyAlignment="1">
      <alignment horizontal="centerContinuous"/>
    </xf>
    <xf numFmtId="0" fontId="0" fillId="0" borderId="0" xfId="0" applyFill="1"/>
    <xf numFmtId="8" fontId="0" fillId="0" borderId="0" xfId="0" applyNumberFormat="1" applyFill="1"/>
    <xf numFmtId="8" fontId="0" fillId="0" borderId="1" xfId="0" applyNumberFormat="1" applyFill="1" applyBorder="1"/>
    <xf numFmtId="8" fontId="0" fillId="0" borderId="2" xfId="0" applyNumberFormat="1" applyFill="1" applyBorder="1"/>
    <xf numFmtId="0" fontId="0" fillId="0" borderId="0" xfId="0" applyFill="1" applyAlignment="1">
      <alignment horizontal="centerContinuous"/>
    </xf>
    <xf numFmtId="8" fontId="0" fillId="0" borderId="0" xfId="0" applyNumberFormat="1" applyFill="1" applyAlignment="1">
      <alignment horizontal="centerContinuous"/>
    </xf>
    <xf numFmtId="0" fontId="1" fillId="0" borderId="0" xfId="0" applyFont="1"/>
    <xf numFmtId="8" fontId="1" fillId="0" borderId="2" xfId="0" applyNumberFormat="1" applyFont="1" applyBorder="1"/>
    <xf numFmtId="0" fontId="1" fillId="0" borderId="0" xfId="0" applyFont="1" applyFill="1"/>
    <xf numFmtId="8" fontId="1" fillId="0" borderId="0" xfId="0" applyNumberFormat="1" applyFont="1"/>
    <xf numFmtId="8" fontId="0" fillId="0" borderId="3" xfId="0" applyNumberFormat="1" applyFill="1" applyBorder="1"/>
    <xf numFmtId="8" fontId="0" fillId="0" borderId="4" xfId="0" applyNumberFormat="1" applyFill="1" applyBorder="1"/>
    <xf numFmtId="8" fontId="0" fillId="0" borderId="5" xfId="0" applyNumberFormat="1" applyFill="1" applyBorder="1"/>
    <xf numFmtId="8" fontId="0" fillId="0" borderId="6" xfId="0" applyNumberFormat="1" applyFill="1" applyBorder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1" fillId="0" borderId="2" xfId="0" applyNumberFormat="1" applyFont="1" applyBorder="1"/>
    <xf numFmtId="8" fontId="1" fillId="0" borderId="0" xfId="0" applyNumberFormat="1" applyFont="1" applyFill="1" applyBorder="1" applyAlignment="1">
      <alignment horizontal="centerContinuous"/>
    </xf>
    <xf numFmtId="8" fontId="0" fillId="0" borderId="0" xfId="0" applyNumberFormat="1" applyFill="1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8" fontId="0" fillId="0" borderId="6" xfId="0" applyNumberFormat="1" applyBorder="1"/>
    <xf numFmtId="8" fontId="1" fillId="0" borderId="7" xfId="0" applyNumberFormat="1" applyFont="1" applyBorder="1"/>
    <xf numFmtId="8" fontId="0" fillId="0" borderId="7" xfId="0" applyNumberFormat="1" applyBorder="1"/>
    <xf numFmtId="8" fontId="0" fillId="0" borderId="8" xfId="0" applyNumberFormat="1" applyBorder="1"/>
    <xf numFmtId="8" fontId="1" fillId="0" borderId="9" xfId="0" applyNumberFormat="1" applyFont="1" applyBorder="1"/>
    <xf numFmtId="8" fontId="1" fillId="0" borderId="3" xfId="0" applyNumberFormat="1" applyFont="1" applyFill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B13" sqref="B13"/>
    </sheetView>
  </sheetViews>
  <sheetFormatPr defaultRowHeight="14.4" x14ac:dyDescent="0.3"/>
  <cols>
    <col min="1" max="1" width="5.6640625" customWidth="1"/>
    <col min="6" max="6" width="9.88671875" style="1" bestFit="1" customWidth="1"/>
  </cols>
  <sheetData>
    <row r="1" spans="1:6" ht="18.75" x14ac:dyDescent="0.3">
      <c r="A1" s="37" t="s">
        <v>0</v>
      </c>
      <c r="B1" s="4"/>
      <c r="C1" s="4"/>
      <c r="D1" s="4"/>
      <c r="E1" s="4"/>
      <c r="F1" s="5"/>
    </row>
    <row r="2" spans="1:6" ht="18.75" x14ac:dyDescent="0.3">
      <c r="A2" s="37" t="s">
        <v>94</v>
      </c>
      <c r="B2" s="4"/>
      <c r="C2" s="4"/>
      <c r="D2" s="4"/>
      <c r="E2" s="4"/>
      <c r="F2" s="5"/>
    </row>
    <row r="3" spans="1:6" ht="18.75" x14ac:dyDescent="0.3">
      <c r="A3" s="37" t="s">
        <v>1</v>
      </c>
      <c r="B3" s="4"/>
      <c r="C3" s="4"/>
      <c r="D3" s="4"/>
      <c r="E3" s="4"/>
      <c r="F3" s="5"/>
    </row>
    <row r="6" spans="1:6" ht="15" x14ac:dyDescent="0.25">
      <c r="A6" s="14" t="s">
        <v>2</v>
      </c>
    </row>
    <row r="7" spans="1:6" ht="15" x14ac:dyDescent="0.25">
      <c r="B7" t="s">
        <v>92</v>
      </c>
      <c r="F7" s="1">
        <v>250</v>
      </c>
    </row>
    <row r="8" spans="1:6" ht="15" x14ac:dyDescent="0.25">
      <c r="B8" t="s">
        <v>17</v>
      </c>
      <c r="F8" s="1">
        <v>1300</v>
      </c>
    </row>
    <row r="9" spans="1:6" ht="15" x14ac:dyDescent="0.25">
      <c r="B9" t="s">
        <v>4</v>
      </c>
      <c r="F9" s="1">
        <v>800</v>
      </c>
    </row>
    <row r="10" spans="1:6" ht="15" x14ac:dyDescent="0.25">
      <c r="B10" t="s">
        <v>5</v>
      </c>
      <c r="F10" s="1">
        <v>500</v>
      </c>
    </row>
    <row r="11" spans="1:6" ht="15" x14ac:dyDescent="0.25">
      <c r="B11" t="s">
        <v>20</v>
      </c>
      <c r="F11" s="1">
        <v>90</v>
      </c>
    </row>
    <row r="12" spans="1:6" ht="15" x14ac:dyDescent="0.25">
      <c r="B12" t="s">
        <v>3</v>
      </c>
      <c r="F12" s="1">
        <v>1900</v>
      </c>
    </row>
    <row r="13" spans="1:6" ht="15" x14ac:dyDescent="0.25">
      <c r="B13" t="s">
        <v>21</v>
      </c>
      <c r="F13" s="1">
        <v>110</v>
      </c>
    </row>
    <row r="14" spans="1:6" ht="15" x14ac:dyDescent="0.25">
      <c r="B14" t="s">
        <v>7</v>
      </c>
      <c r="F14" s="1">
        <v>50</v>
      </c>
    </row>
    <row r="15" spans="1:6" ht="15" x14ac:dyDescent="0.25">
      <c r="B15" t="s">
        <v>6</v>
      </c>
      <c r="F15" s="2">
        <v>750</v>
      </c>
    </row>
    <row r="16" spans="1:6" ht="15" x14ac:dyDescent="0.25">
      <c r="C16" t="s">
        <v>26</v>
      </c>
      <c r="F16" s="31">
        <f>SUM(F7:F15)</f>
        <v>5750</v>
      </c>
    </row>
    <row r="18" spans="1:6" ht="15" x14ac:dyDescent="0.25">
      <c r="A18" s="14" t="s">
        <v>8</v>
      </c>
    </row>
    <row r="19" spans="1:6" ht="15" x14ac:dyDescent="0.25">
      <c r="B19" t="s">
        <v>34</v>
      </c>
      <c r="F19" s="1">
        <v>250</v>
      </c>
    </row>
    <row r="20" spans="1:6" ht="15" x14ac:dyDescent="0.25">
      <c r="B20" t="s">
        <v>19</v>
      </c>
      <c r="F20" s="1">
        <v>65</v>
      </c>
    </row>
    <row r="21" spans="1:6" ht="15" x14ac:dyDescent="0.25">
      <c r="B21" t="s">
        <v>16</v>
      </c>
      <c r="F21" s="1">
        <v>1600</v>
      </c>
    </row>
    <row r="22" spans="1:6" ht="15" x14ac:dyDescent="0.25">
      <c r="B22" t="s">
        <v>47</v>
      </c>
      <c r="F22" s="1">
        <v>1985</v>
      </c>
    </row>
    <row r="23" spans="1:6" ht="15" x14ac:dyDescent="0.25">
      <c r="B23" t="s">
        <v>18</v>
      </c>
      <c r="F23" s="1">
        <v>100</v>
      </c>
    </row>
    <row r="24" spans="1:6" ht="15" x14ac:dyDescent="0.25">
      <c r="B24" t="s">
        <v>14</v>
      </c>
      <c r="F24" s="1">
        <v>50</v>
      </c>
    </row>
    <row r="25" spans="1:6" ht="15" x14ac:dyDescent="0.25">
      <c r="B25" t="s">
        <v>22</v>
      </c>
      <c r="F25" s="1">
        <v>140</v>
      </c>
    </row>
    <row r="26" spans="1:6" ht="15" x14ac:dyDescent="0.25">
      <c r="B26" t="s">
        <v>13</v>
      </c>
      <c r="F26" s="1">
        <v>100</v>
      </c>
    </row>
    <row r="27" spans="1:6" ht="15" x14ac:dyDescent="0.25">
      <c r="B27" t="s">
        <v>12</v>
      </c>
      <c r="F27" s="1">
        <v>325</v>
      </c>
    </row>
    <row r="28" spans="1:6" ht="15" x14ac:dyDescent="0.25">
      <c r="B28" t="s">
        <v>15</v>
      </c>
      <c r="F28" s="2">
        <v>300</v>
      </c>
    </row>
    <row r="29" spans="1:6" ht="15" x14ac:dyDescent="0.25">
      <c r="C29" t="s">
        <v>27</v>
      </c>
      <c r="F29" s="31">
        <f>SUM(F19:F28)</f>
        <v>4915</v>
      </c>
    </row>
    <row r="31" spans="1:6" ht="15.75" thickBot="1" x14ac:dyDescent="0.3">
      <c r="A31" s="14" t="s">
        <v>24</v>
      </c>
      <c r="B31" s="14"/>
      <c r="C31" s="14"/>
      <c r="D31" s="14"/>
      <c r="E31" s="14"/>
      <c r="F31" s="15">
        <f>F16-F29</f>
        <v>835</v>
      </c>
    </row>
    <row r="32" spans="1:6" ht="15.75" thickTop="1" x14ac:dyDescent="0.25"/>
  </sheetData>
  <sortState ref="B8:F15">
    <sortCondition ref="B8:B15"/>
  </sortState>
  <pageMargins left="0.7" right="0.7" top="0.75" bottom="0.75" header="0.3" footer="0.3"/>
  <pageSetup scale="1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2" sqref="A2"/>
    </sheetView>
  </sheetViews>
  <sheetFormatPr defaultRowHeight="14.4" x14ac:dyDescent="0.3"/>
  <cols>
    <col min="1" max="1" width="5.6640625" customWidth="1"/>
    <col min="6" max="6" width="9.88671875" style="1" bestFit="1" customWidth="1"/>
  </cols>
  <sheetData>
    <row r="1" spans="1:6" ht="18.75" x14ac:dyDescent="0.3">
      <c r="A1" s="37" t="s">
        <v>0</v>
      </c>
      <c r="B1" s="4"/>
      <c r="C1" s="4"/>
      <c r="D1" s="4"/>
      <c r="E1" s="4"/>
      <c r="F1" s="5"/>
    </row>
    <row r="2" spans="1:6" ht="18.75" x14ac:dyDescent="0.3">
      <c r="A2" s="37" t="s">
        <v>93</v>
      </c>
      <c r="B2" s="4"/>
      <c r="C2" s="4"/>
      <c r="D2" s="4"/>
      <c r="E2" s="4"/>
      <c r="F2" s="5"/>
    </row>
    <row r="3" spans="1:6" ht="18.75" x14ac:dyDescent="0.3">
      <c r="A3" s="37" t="s">
        <v>1</v>
      </c>
      <c r="B3" s="4"/>
      <c r="C3" s="4"/>
      <c r="D3" s="4"/>
      <c r="E3" s="4"/>
      <c r="F3" s="5"/>
    </row>
    <row r="6" spans="1:6" ht="15" x14ac:dyDescent="0.25">
      <c r="A6" s="14" t="s">
        <v>2</v>
      </c>
    </row>
    <row r="7" spans="1:6" ht="15" x14ac:dyDescent="0.25">
      <c r="B7" t="s">
        <v>3</v>
      </c>
      <c r="F7" s="1">
        <v>1900</v>
      </c>
    </row>
    <row r="8" spans="1:6" ht="15" x14ac:dyDescent="0.25">
      <c r="B8" t="s">
        <v>17</v>
      </c>
      <c r="F8" s="1">
        <v>1300</v>
      </c>
    </row>
    <row r="9" spans="1:6" ht="15" x14ac:dyDescent="0.25">
      <c r="B9" t="s">
        <v>4</v>
      </c>
      <c r="F9" s="1">
        <v>800</v>
      </c>
    </row>
    <row r="10" spans="1:6" ht="15" x14ac:dyDescent="0.25">
      <c r="B10" t="s">
        <v>6</v>
      </c>
      <c r="F10" s="3">
        <v>750</v>
      </c>
    </row>
    <row r="11" spans="1:6" ht="15" x14ac:dyDescent="0.25">
      <c r="B11" t="s">
        <v>5</v>
      </c>
      <c r="F11" s="1">
        <v>500</v>
      </c>
    </row>
    <row r="12" spans="1:6" ht="15" x14ac:dyDescent="0.25">
      <c r="B12" t="s">
        <v>92</v>
      </c>
      <c r="F12" s="1">
        <v>250</v>
      </c>
    </row>
    <row r="13" spans="1:6" ht="15" x14ac:dyDescent="0.25">
      <c r="B13" t="s">
        <v>21</v>
      </c>
      <c r="F13" s="1">
        <v>110</v>
      </c>
    </row>
    <row r="14" spans="1:6" ht="15" x14ac:dyDescent="0.25">
      <c r="B14" t="s">
        <v>20</v>
      </c>
      <c r="F14" s="1">
        <v>90</v>
      </c>
    </row>
    <row r="15" spans="1:6" ht="15" x14ac:dyDescent="0.25">
      <c r="B15" t="s">
        <v>7</v>
      </c>
      <c r="F15" s="2">
        <v>50</v>
      </c>
    </row>
    <row r="16" spans="1:6" ht="15" x14ac:dyDescent="0.25">
      <c r="C16" t="s">
        <v>26</v>
      </c>
      <c r="F16" s="31">
        <f>SUM(F7:F15)</f>
        <v>5750</v>
      </c>
    </row>
    <row r="18" spans="1:6" ht="15" x14ac:dyDescent="0.25">
      <c r="A18" s="14" t="s">
        <v>8</v>
      </c>
    </row>
    <row r="19" spans="1:6" ht="15" x14ac:dyDescent="0.25">
      <c r="B19" t="s">
        <v>47</v>
      </c>
      <c r="F19" s="1">
        <v>1985</v>
      </c>
    </row>
    <row r="20" spans="1:6" ht="15" x14ac:dyDescent="0.25">
      <c r="B20" t="s">
        <v>16</v>
      </c>
      <c r="F20" s="1">
        <v>1600</v>
      </c>
    </row>
    <row r="21" spans="1:6" ht="15" x14ac:dyDescent="0.25">
      <c r="B21" t="s">
        <v>15</v>
      </c>
      <c r="F21" s="3">
        <v>300</v>
      </c>
    </row>
    <row r="22" spans="1:6" ht="15" x14ac:dyDescent="0.25">
      <c r="B22" t="s">
        <v>29</v>
      </c>
      <c r="F22" s="1">
        <v>250</v>
      </c>
    </row>
    <row r="23" spans="1:6" ht="15" x14ac:dyDescent="0.25">
      <c r="B23" t="s">
        <v>22</v>
      </c>
      <c r="F23" s="1">
        <v>140</v>
      </c>
    </row>
    <row r="24" spans="1:6" ht="15" x14ac:dyDescent="0.25">
      <c r="B24" t="s">
        <v>12</v>
      </c>
      <c r="F24" s="1">
        <v>325</v>
      </c>
    </row>
    <row r="25" spans="1:6" ht="15" x14ac:dyDescent="0.25">
      <c r="B25" t="s">
        <v>18</v>
      </c>
      <c r="F25" s="1">
        <v>100</v>
      </c>
    </row>
    <row r="26" spans="1:6" ht="15" x14ac:dyDescent="0.25">
      <c r="B26" t="s">
        <v>13</v>
      </c>
      <c r="F26" s="1">
        <v>100</v>
      </c>
    </row>
    <row r="27" spans="1:6" ht="15" x14ac:dyDescent="0.25">
      <c r="B27" t="s">
        <v>19</v>
      </c>
      <c r="F27" s="1">
        <v>65</v>
      </c>
    </row>
    <row r="28" spans="1:6" ht="15" x14ac:dyDescent="0.25">
      <c r="B28" t="s">
        <v>14</v>
      </c>
      <c r="F28" s="2">
        <v>50</v>
      </c>
    </row>
    <row r="29" spans="1:6" ht="15" x14ac:dyDescent="0.25">
      <c r="C29" t="s">
        <v>27</v>
      </c>
      <c r="F29" s="31">
        <f>SUM(F19:F28)</f>
        <v>4915</v>
      </c>
    </row>
    <row r="31" spans="1:6" ht="15.75" thickBot="1" x14ac:dyDescent="0.3">
      <c r="A31" s="14" t="s">
        <v>24</v>
      </c>
      <c r="F31" s="15">
        <f>F16-F29</f>
        <v>835</v>
      </c>
    </row>
    <row r="32" spans="1:6" ht="15.75" thickTop="1" x14ac:dyDescent="0.25"/>
  </sheetData>
  <sortState ref="B19:F28">
    <sortCondition descending="1" ref="F19:F28"/>
  </sortState>
  <pageMargins left="0.7" right="0.7" top="0.75" bottom="0.75" header="0.3" footer="0.3"/>
  <pageSetup scale="1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workbookViewId="0">
      <selection activeCell="K7" sqref="K7"/>
    </sheetView>
  </sheetViews>
  <sheetFormatPr defaultColWidth="9.109375" defaultRowHeight="14.4" x14ac:dyDescent="0.3"/>
  <cols>
    <col min="1" max="2" width="9.109375" style="8"/>
    <col min="3" max="3" width="4" style="8" customWidth="1"/>
    <col min="4" max="4" width="4.5546875" style="8" customWidth="1"/>
    <col min="5" max="5" width="4.33203125" style="8" customWidth="1"/>
    <col min="6" max="6" width="4.109375" style="8" customWidth="1"/>
    <col min="7" max="11" width="9.109375" style="8"/>
    <col min="12" max="12" width="9.88671875" style="9" bestFit="1" customWidth="1"/>
    <col min="13" max="14" width="9.88671875" style="8" bestFit="1" customWidth="1"/>
    <col min="15" max="16384" width="9.109375" style="8"/>
  </cols>
  <sheetData>
    <row r="1" spans="1:14" ht="18.75" x14ac:dyDescent="0.3">
      <c r="C1" s="37" t="s">
        <v>0</v>
      </c>
      <c r="D1" s="6"/>
      <c r="E1" s="6"/>
      <c r="F1" s="6"/>
      <c r="G1" s="6"/>
      <c r="H1" s="6"/>
      <c r="I1" s="6"/>
      <c r="J1" s="6"/>
      <c r="K1" s="6"/>
      <c r="L1" s="7"/>
      <c r="M1" s="12"/>
      <c r="N1" s="12"/>
    </row>
    <row r="2" spans="1:14" ht="18.75" x14ac:dyDescent="0.3">
      <c r="A2" s="39"/>
      <c r="C2" s="38" t="s">
        <v>95</v>
      </c>
      <c r="D2" s="6"/>
      <c r="E2" s="6"/>
      <c r="F2" s="6"/>
      <c r="G2" s="6"/>
      <c r="H2" s="6"/>
      <c r="I2" s="6"/>
      <c r="J2" s="6"/>
      <c r="K2" s="6"/>
      <c r="L2" s="7"/>
      <c r="M2" s="12"/>
      <c r="N2" s="12"/>
    </row>
    <row r="3" spans="1:14" ht="18.75" x14ac:dyDescent="0.3">
      <c r="C3" s="38" t="s">
        <v>1</v>
      </c>
      <c r="D3" s="6"/>
      <c r="E3" s="6"/>
      <c r="F3" s="6"/>
      <c r="G3" s="6"/>
      <c r="H3" s="6"/>
      <c r="I3" s="6"/>
      <c r="J3" s="6"/>
      <c r="K3" s="6"/>
      <c r="L3" s="7"/>
      <c r="M3" s="12"/>
      <c r="N3" s="12"/>
    </row>
    <row r="4" spans="1:14" ht="15" x14ac:dyDescent="0.25">
      <c r="C4" s="12"/>
      <c r="D4" s="12"/>
      <c r="E4" s="12"/>
      <c r="F4" s="12"/>
      <c r="G4" s="12"/>
      <c r="H4" s="12"/>
      <c r="I4" s="12"/>
      <c r="J4" s="12"/>
      <c r="K4" s="12"/>
      <c r="L4" s="13"/>
      <c r="M4" s="12"/>
      <c r="N4" s="12"/>
    </row>
    <row r="5" spans="1:14" ht="15" x14ac:dyDescent="0.25">
      <c r="C5" s="16" t="s">
        <v>25</v>
      </c>
    </row>
    <row r="6" spans="1:14" ht="15" x14ac:dyDescent="0.25">
      <c r="D6" s="8" t="s">
        <v>2</v>
      </c>
    </row>
    <row r="7" spans="1:14" ht="15" x14ac:dyDescent="0.25">
      <c r="E7" s="8" t="s">
        <v>53</v>
      </c>
      <c r="L7" s="9">
        <v>1200</v>
      </c>
    </row>
    <row r="8" spans="1:14" ht="15" x14ac:dyDescent="0.25">
      <c r="E8" s="8" t="s">
        <v>5</v>
      </c>
      <c r="L8" s="9">
        <v>300</v>
      </c>
    </row>
    <row r="9" spans="1:14" ht="15" x14ac:dyDescent="0.25">
      <c r="E9" s="8" t="s">
        <v>6</v>
      </c>
      <c r="L9" s="10">
        <v>750</v>
      </c>
    </row>
    <row r="10" spans="1:14" ht="15" x14ac:dyDescent="0.25">
      <c r="F10" s="8" t="s">
        <v>31</v>
      </c>
      <c r="M10" s="9">
        <f>SUM(L7:L9)</f>
        <v>2250</v>
      </c>
    </row>
    <row r="11" spans="1:14" ht="15" x14ac:dyDescent="0.25">
      <c r="D11" s="8" t="s">
        <v>8</v>
      </c>
      <c r="M11" s="9"/>
    </row>
    <row r="12" spans="1:14" ht="15" x14ac:dyDescent="0.25">
      <c r="E12" s="8" t="s">
        <v>9</v>
      </c>
      <c r="L12" s="9">
        <v>1500</v>
      </c>
      <c r="M12" s="9"/>
    </row>
    <row r="13" spans="1:14" ht="15" x14ac:dyDescent="0.25">
      <c r="E13" s="8" t="s">
        <v>10</v>
      </c>
      <c r="L13" s="9">
        <v>85</v>
      </c>
      <c r="M13" s="9"/>
    </row>
    <row r="14" spans="1:14" ht="15" x14ac:dyDescent="0.25">
      <c r="E14" s="8" t="s">
        <v>11</v>
      </c>
      <c r="L14" s="9">
        <v>400</v>
      </c>
      <c r="M14" s="9"/>
    </row>
    <row r="15" spans="1:14" ht="15" x14ac:dyDescent="0.25">
      <c r="E15" s="8" t="s">
        <v>12</v>
      </c>
      <c r="L15" s="9">
        <v>100</v>
      </c>
      <c r="M15" s="9"/>
    </row>
    <row r="16" spans="1:14" ht="15" x14ac:dyDescent="0.25">
      <c r="E16" s="8" t="s">
        <v>29</v>
      </c>
      <c r="L16" s="9">
        <v>150</v>
      </c>
      <c r="M16" s="9"/>
    </row>
    <row r="17" spans="3:14" ht="15" x14ac:dyDescent="0.25">
      <c r="E17" s="8" t="s">
        <v>28</v>
      </c>
      <c r="L17" s="10">
        <v>200</v>
      </c>
      <c r="M17" s="9"/>
    </row>
    <row r="18" spans="3:14" ht="15" x14ac:dyDescent="0.25">
      <c r="F18" s="8" t="s">
        <v>30</v>
      </c>
      <c r="M18" s="10">
        <f>SUM(L12:L17)</f>
        <v>2435</v>
      </c>
    </row>
    <row r="19" spans="3:14" ht="15" x14ac:dyDescent="0.25">
      <c r="G19" s="8" t="s">
        <v>32</v>
      </c>
      <c r="M19" s="9"/>
      <c r="N19" s="9">
        <f>M10-M18</f>
        <v>-185</v>
      </c>
    </row>
    <row r="20" spans="3:14" ht="15" x14ac:dyDescent="0.25">
      <c r="M20" s="9"/>
      <c r="N20" s="9"/>
    </row>
    <row r="21" spans="3:14" ht="15" x14ac:dyDescent="0.25">
      <c r="C21" s="16" t="s">
        <v>33</v>
      </c>
      <c r="M21" s="9"/>
    </row>
    <row r="22" spans="3:14" ht="15" x14ac:dyDescent="0.25">
      <c r="D22" s="8" t="s">
        <v>2</v>
      </c>
      <c r="L22" s="10">
        <v>0</v>
      </c>
      <c r="M22" s="9"/>
    </row>
    <row r="23" spans="3:14" ht="15" x14ac:dyDescent="0.25">
      <c r="F23" s="8" t="s">
        <v>35</v>
      </c>
      <c r="M23" s="9">
        <f>SUM(L22)</f>
        <v>0</v>
      </c>
    </row>
    <row r="24" spans="3:14" ht="15" x14ac:dyDescent="0.25">
      <c r="D24" s="8" t="s">
        <v>8</v>
      </c>
      <c r="M24" s="9"/>
    </row>
    <row r="25" spans="3:14" ht="15" x14ac:dyDescent="0.25">
      <c r="E25" s="8" t="s">
        <v>29</v>
      </c>
      <c r="L25" s="9">
        <v>100</v>
      </c>
      <c r="M25" s="9"/>
    </row>
    <row r="26" spans="3:14" ht="15" x14ac:dyDescent="0.25">
      <c r="E26" s="8" t="s">
        <v>12</v>
      </c>
      <c r="L26" s="9">
        <v>100</v>
      </c>
      <c r="M26" s="9"/>
    </row>
    <row r="27" spans="3:14" ht="15" x14ac:dyDescent="0.25">
      <c r="E27" s="8" t="s">
        <v>28</v>
      </c>
      <c r="L27" s="10">
        <v>100</v>
      </c>
      <c r="M27" s="9"/>
    </row>
    <row r="28" spans="3:14" ht="15" x14ac:dyDescent="0.25">
      <c r="F28" s="8" t="s">
        <v>36</v>
      </c>
      <c r="M28" s="10">
        <f>SUM(L25:L27)</f>
        <v>300</v>
      </c>
    </row>
    <row r="29" spans="3:14" ht="15" x14ac:dyDescent="0.25">
      <c r="G29" s="8" t="s">
        <v>37</v>
      </c>
      <c r="M29" s="9"/>
      <c r="N29" s="9">
        <f>M23-M28</f>
        <v>-300</v>
      </c>
    </row>
    <row r="30" spans="3:14" ht="15" x14ac:dyDescent="0.25">
      <c r="M30" s="9"/>
      <c r="N30" s="9"/>
    </row>
    <row r="31" spans="3:14" ht="15" x14ac:dyDescent="0.25">
      <c r="C31" s="16" t="s">
        <v>38</v>
      </c>
      <c r="M31" s="9"/>
    </row>
    <row r="32" spans="3:14" ht="15" x14ac:dyDescent="0.25">
      <c r="D32" s="8" t="s">
        <v>2</v>
      </c>
      <c r="M32" s="9"/>
    </row>
    <row r="33" spans="3:14" ht="15" x14ac:dyDescent="0.25">
      <c r="E33" s="8" t="s">
        <v>43</v>
      </c>
      <c r="L33" s="9">
        <v>500</v>
      </c>
      <c r="M33" s="9"/>
    </row>
    <row r="34" spans="3:14" ht="15" x14ac:dyDescent="0.25">
      <c r="E34" s="8" t="s">
        <v>44</v>
      </c>
      <c r="L34" s="10">
        <v>1300</v>
      </c>
      <c r="M34" s="9"/>
    </row>
    <row r="35" spans="3:14" ht="15" x14ac:dyDescent="0.25">
      <c r="F35" s="8" t="s">
        <v>52</v>
      </c>
      <c r="M35" s="9">
        <f>SUM(L33:L34)</f>
        <v>1800</v>
      </c>
    </row>
    <row r="36" spans="3:14" ht="15" x14ac:dyDescent="0.25">
      <c r="D36" s="8" t="s">
        <v>8</v>
      </c>
      <c r="M36" s="9"/>
    </row>
    <row r="37" spans="3:14" ht="15" x14ac:dyDescent="0.25">
      <c r="E37" s="8" t="s">
        <v>39</v>
      </c>
      <c r="L37" s="9">
        <v>1300</v>
      </c>
      <c r="M37" s="9"/>
    </row>
    <row r="38" spans="3:14" ht="15" x14ac:dyDescent="0.25">
      <c r="E38" s="8" t="s">
        <v>40</v>
      </c>
      <c r="L38" s="10">
        <v>300</v>
      </c>
      <c r="M38" s="9"/>
    </row>
    <row r="39" spans="3:14" ht="15" x14ac:dyDescent="0.25">
      <c r="F39" s="8" t="s">
        <v>41</v>
      </c>
      <c r="M39" s="10">
        <f>SUM(L37:L38)</f>
        <v>1600</v>
      </c>
    </row>
    <row r="40" spans="3:14" ht="15" x14ac:dyDescent="0.25">
      <c r="G40" s="8" t="s">
        <v>42</v>
      </c>
      <c r="M40" s="9"/>
      <c r="N40" s="9">
        <f>M35-M39</f>
        <v>200</v>
      </c>
    </row>
    <row r="41" spans="3:14" x14ac:dyDescent="0.3">
      <c r="M41" s="9"/>
      <c r="N41" s="9"/>
    </row>
    <row r="42" spans="3:14" x14ac:dyDescent="0.3">
      <c r="C42" s="16" t="s">
        <v>48</v>
      </c>
      <c r="M42" s="9"/>
    </row>
    <row r="43" spans="3:14" x14ac:dyDescent="0.3">
      <c r="D43" s="8" t="s">
        <v>2</v>
      </c>
      <c r="M43" s="9"/>
    </row>
    <row r="44" spans="3:14" x14ac:dyDescent="0.3">
      <c r="E44" s="8" t="s">
        <v>92</v>
      </c>
      <c r="L44" s="9">
        <v>250</v>
      </c>
      <c r="M44" s="9"/>
    </row>
    <row r="45" spans="3:14" x14ac:dyDescent="0.3">
      <c r="F45" s="8" t="s">
        <v>49</v>
      </c>
      <c r="M45" s="9">
        <f>SUM(L44)</f>
        <v>250</v>
      </c>
    </row>
    <row r="46" spans="3:14" x14ac:dyDescent="0.3">
      <c r="D46" s="8" t="s">
        <v>8</v>
      </c>
      <c r="M46" s="9"/>
    </row>
    <row r="47" spans="3:14" x14ac:dyDescent="0.3">
      <c r="E47" s="8" t="s">
        <v>13</v>
      </c>
      <c r="L47" s="9">
        <v>100</v>
      </c>
      <c r="M47" s="9"/>
    </row>
    <row r="48" spans="3:14" x14ac:dyDescent="0.3">
      <c r="E48" s="8" t="s">
        <v>12</v>
      </c>
      <c r="L48" s="10">
        <v>60</v>
      </c>
      <c r="M48" s="9"/>
    </row>
    <row r="49" spans="3:14" x14ac:dyDescent="0.3">
      <c r="F49" s="8" t="s">
        <v>50</v>
      </c>
      <c r="M49" s="10">
        <f>SUM(L47:L48)</f>
        <v>160</v>
      </c>
    </row>
    <row r="50" spans="3:14" x14ac:dyDescent="0.3">
      <c r="G50" s="8" t="s">
        <v>51</v>
      </c>
      <c r="M50" s="9"/>
      <c r="N50" s="9">
        <f>M45-M49</f>
        <v>90</v>
      </c>
    </row>
    <row r="51" spans="3:14" x14ac:dyDescent="0.3">
      <c r="M51" s="9"/>
      <c r="N51" s="9"/>
    </row>
    <row r="52" spans="3:14" x14ac:dyDescent="0.3">
      <c r="C52" s="16" t="s">
        <v>54</v>
      </c>
      <c r="M52" s="9"/>
    </row>
    <row r="53" spans="3:14" x14ac:dyDescent="0.3">
      <c r="D53" s="8" t="s">
        <v>2</v>
      </c>
      <c r="M53" s="9"/>
    </row>
    <row r="54" spans="3:14" x14ac:dyDescent="0.3">
      <c r="E54" s="8" t="s">
        <v>4</v>
      </c>
      <c r="L54" s="9">
        <v>800</v>
      </c>
    </row>
    <row r="55" spans="3:14" x14ac:dyDescent="0.3">
      <c r="E55" s="8" t="s">
        <v>5</v>
      </c>
      <c r="L55" s="9">
        <v>200</v>
      </c>
    </row>
    <row r="56" spans="3:14" x14ac:dyDescent="0.3">
      <c r="E56" s="8" t="s">
        <v>20</v>
      </c>
      <c r="L56" s="9">
        <v>90</v>
      </c>
    </row>
    <row r="57" spans="3:14" x14ac:dyDescent="0.3">
      <c r="E57" s="8" t="s">
        <v>45</v>
      </c>
      <c r="L57" s="9">
        <v>200</v>
      </c>
    </row>
    <row r="58" spans="3:14" x14ac:dyDescent="0.3">
      <c r="E58" s="8" t="s">
        <v>21</v>
      </c>
      <c r="L58" s="9">
        <v>110</v>
      </c>
    </row>
    <row r="59" spans="3:14" x14ac:dyDescent="0.3">
      <c r="E59" s="8" t="s">
        <v>7</v>
      </c>
      <c r="L59" s="10">
        <v>50</v>
      </c>
    </row>
    <row r="60" spans="3:14" x14ac:dyDescent="0.3">
      <c r="M60" s="9">
        <f>SUM(L54:L59)</f>
        <v>1450</v>
      </c>
    </row>
    <row r="61" spans="3:14" x14ac:dyDescent="0.3">
      <c r="D61" s="8" t="s">
        <v>8</v>
      </c>
    </row>
    <row r="62" spans="3:14" x14ac:dyDescent="0.3">
      <c r="E62" s="8" t="s">
        <v>19</v>
      </c>
      <c r="L62" s="9">
        <v>65</v>
      </c>
    </row>
    <row r="63" spans="3:14" x14ac:dyDescent="0.3">
      <c r="E63" s="8" t="s">
        <v>18</v>
      </c>
      <c r="L63" s="9">
        <v>100</v>
      </c>
    </row>
    <row r="64" spans="3:14" x14ac:dyDescent="0.3">
      <c r="E64" s="8" t="s">
        <v>14</v>
      </c>
      <c r="L64" s="9">
        <v>50</v>
      </c>
    </row>
    <row r="65" spans="3:14" x14ac:dyDescent="0.3">
      <c r="E65" s="8" t="s">
        <v>22</v>
      </c>
      <c r="L65" s="9">
        <v>140</v>
      </c>
    </row>
    <row r="66" spans="3:14" x14ac:dyDescent="0.3">
      <c r="E66" s="8" t="s">
        <v>12</v>
      </c>
      <c r="L66" s="10">
        <v>65</v>
      </c>
    </row>
    <row r="67" spans="3:14" x14ac:dyDescent="0.3">
      <c r="M67" s="10">
        <f>SUM(L62:L66)</f>
        <v>420</v>
      </c>
    </row>
    <row r="68" spans="3:14" x14ac:dyDescent="0.3">
      <c r="G68" s="8" t="s">
        <v>46</v>
      </c>
      <c r="N68" s="10">
        <f>M60-M67</f>
        <v>1030</v>
      </c>
    </row>
    <row r="69" spans="3:14" x14ac:dyDescent="0.3">
      <c r="N69" s="9"/>
    </row>
    <row r="70" spans="3:14" ht="15" thickBot="1" x14ac:dyDescent="0.35">
      <c r="C70" s="16" t="s">
        <v>23</v>
      </c>
      <c r="N70" s="11">
        <f>SUM(N5:N68)</f>
        <v>835</v>
      </c>
    </row>
    <row r="71" spans="3:14" ht="15" thickTop="1" x14ac:dyDescent="0.3"/>
  </sheetData>
  <pageMargins left="0.7" right="0.7" top="0.75" bottom="0.75" header="0.3" footer="0.3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E7" sqref="E7"/>
    </sheetView>
  </sheetViews>
  <sheetFormatPr defaultRowHeight="14.4" x14ac:dyDescent="0.3"/>
  <cols>
    <col min="1" max="1" width="5.6640625" customWidth="1"/>
    <col min="6" max="8" width="9.88671875" style="1" bestFit="1" customWidth="1"/>
  </cols>
  <sheetData>
    <row r="1" spans="1:8" ht="18.75" x14ac:dyDescent="0.3">
      <c r="A1" s="37" t="s">
        <v>0</v>
      </c>
      <c r="B1" s="4"/>
      <c r="C1" s="4"/>
      <c r="D1" s="4"/>
      <c r="E1" s="4"/>
      <c r="F1" s="5"/>
      <c r="G1" s="5"/>
      <c r="H1" s="5"/>
    </row>
    <row r="2" spans="1:8" ht="18.75" x14ac:dyDescent="0.3">
      <c r="A2" s="37" t="s">
        <v>96</v>
      </c>
      <c r="B2" s="4"/>
      <c r="C2" s="4"/>
      <c r="D2" s="4"/>
      <c r="E2" s="4"/>
      <c r="F2" s="5"/>
      <c r="G2" s="5"/>
      <c r="H2" s="5"/>
    </row>
    <row r="3" spans="1:8" ht="18.75" x14ac:dyDescent="0.3">
      <c r="A3" s="37" t="s">
        <v>1</v>
      </c>
      <c r="B3" s="4"/>
      <c r="C3" s="4"/>
      <c r="D3" s="4"/>
      <c r="E3" s="4"/>
      <c r="F3" s="5"/>
      <c r="G3" s="5"/>
      <c r="H3" s="5"/>
    </row>
    <row r="5" spans="1:8" ht="15" x14ac:dyDescent="0.25">
      <c r="F5" s="17" t="s">
        <v>55</v>
      </c>
      <c r="G5" s="32" t="s">
        <v>56</v>
      </c>
      <c r="H5" s="17" t="s">
        <v>57</v>
      </c>
    </row>
    <row r="6" spans="1:8" ht="15" x14ac:dyDescent="0.25">
      <c r="A6" s="14" t="s">
        <v>2</v>
      </c>
      <c r="G6" s="33"/>
    </row>
    <row r="7" spans="1:8" ht="15" x14ac:dyDescent="0.25">
      <c r="B7" t="s">
        <v>92</v>
      </c>
      <c r="F7" s="1">
        <v>250</v>
      </c>
      <c r="G7" s="33">
        <v>200</v>
      </c>
      <c r="H7" s="1">
        <f>G7-F7</f>
        <v>-50</v>
      </c>
    </row>
    <row r="8" spans="1:8" ht="15" x14ac:dyDescent="0.25">
      <c r="B8" t="s">
        <v>17</v>
      </c>
      <c r="F8" s="1">
        <v>1300</v>
      </c>
      <c r="G8" s="33">
        <v>1100</v>
      </c>
      <c r="H8" s="1">
        <f t="shared" ref="H8:H16" si="0">G8-F8</f>
        <v>-200</v>
      </c>
    </row>
    <row r="9" spans="1:8" ht="15" x14ac:dyDescent="0.25">
      <c r="B9" t="s">
        <v>4</v>
      </c>
      <c r="F9" s="1">
        <v>800</v>
      </c>
      <c r="G9" s="33">
        <v>650</v>
      </c>
      <c r="H9" s="1">
        <f t="shared" si="0"/>
        <v>-150</v>
      </c>
    </row>
    <row r="10" spans="1:8" ht="15" x14ac:dyDescent="0.25">
      <c r="B10" t="s">
        <v>5</v>
      </c>
      <c r="F10" s="1">
        <v>500</v>
      </c>
      <c r="G10" s="33">
        <v>750</v>
      </c>
      <c r="H10" s="1">
        <f t="shared" si="0"/>
        <v>250</v>
      </c>
    </row>
    <row r="11" spans="1:8" ht="15" x14ac:dyDescent="0.25">
      <c r="B11" t="s">
        <v>20</v>
      </c>
      <c r="F11" s="1">
        <v>90</v>
      </c>
      <c r="G11" s="33">
        <v>65</v>
      </c>
      <c r="H11" s="1">
        <f t="shared" si="0"/>
        <v>-25</v>
      </c>
    </row>
    <row r="12" spans="1:8" ht="15" x14ac:dyDescent="0.25">
      <c r="B12" t="s">
        <v>3</v>
      </c>
      <c r="F12" s="1">
        <v>2300</v>
      </c>
      <c r="G12" s="33">
        <v>2350</v>
      </c>
      <c r="H12" s="1">
        <f t="shared" si="0"/>
        <v>50</v>
      </c>
    </row>
    <row r="13" spans="1:8" ht="15" x14ac:dyDescent="0.25">
      <c r="B13" t="s">
        <v>21</v>
      </c>
      <c r="F13" s="1">
        <v>110</v>
      </c>
      <c r="G13" s="33">
        <v>90</v>
      </c>
      <c r="H13" s="1">
        <f t="shared" si="0"/>
        <v>-20</v>
      </c>
    </row>
    <row r="14" spans="1:8" ht="15" x14ac:dyDescent="0.25">
      <c r="B14" t="s">
        <v>7</v>
      </c>
      <c r="F14" s="1">
        <v>50</v>
      </c>
      <c r="G14" s="33">
        <v>100</v>
      </c>
      <c r="H14" s="1">
        <f t="shared" si="0"/>
        <v>50</v>
      </c>
    </row>
    <row r="15" spans="1:8" ht="15" x14ac:dyDescent="0.25">
      <c r="B15" t="s">
        <v>6</v>
      </c>
      <c r="F15" s="2">
        <v>750</v>
      </c>
      <c r="G15" s="34">
        <v>600</v>
      </c>
      <c r="H15" s="2">
        <f t="shared" si="0"/>
        <v>-150</v>
      </c>
    </row>
    <row r="16" spans="1:8" ht="15" x14ac:dyDescent="0.25">
      <c r="C16" t="s">
        <v>26</v>
      </c>
      <c r="F16" s="1">
        <f>SUM(F7:F15)</f>
        <v>6150</v>
      </c>
      <c r="G16" s="33">
        <f>SUM(G7:G15)</f>
        <v>5905</v>
      </c>
      <c r="H16" s="1">
        <f t="shared" si="0"/>
        <v>-245</v>
      </c>
    </row>
    <row r="17" spans="1:8" ht="15" x14ac:dyDescent="0.25">
      <c r="G17" s="33"/>
    </row>
    <row r="18" spans="1:8" ht="15" x14ac:dyDescent="0.25">
      <c r="A18" s="14" t="s">
        <v>8</v>
      </c>
      <c r="G18" s="33"/>
    </row>
    <row r="19" spans="1:8" ht="15" x14ac:dyDescent="0.25">
      <c r="B19" t="s">
        <v>34</v>
      </c>
      <c r="F19" s="1">
        <v>250</v>
      </c>
      <c r="G19" s="33">
        <v>260</v>
      </c>
      <c r="H19" s="1">
        <f t="shared" ref="H19:H31" si="1">G19-F19</f>
        <v>10</v>
      </c>
    </row>
    <row r="20" spans="1:8" ht="15" x14ac:dyDescent="0.25">
      <c r="B20" t="s">
        <v>19</v>
      </c>
      <c r="F20" s="1">
        <v>65</v>
      </c>
      <c r="G20" s="33">
        <v>60</v>
      </c>
      <c r="H20" s="1">
        <f t="shared" si="1"/>
        <v>-5</v>
      </c>
    </row>
    <row r="21" spans="1:8" ht="15" x14ac:dyDescent="0.25">
      <c r="B21" t="s">
        <v>16</v>
      </c>
      <c r="F21" s="1">
        <v>1600</v>
      </c>
      <c r="G21" s="33">
        <v>1500</v>
      </c>
      <c r="H21" s="1">
        <f t="shared" si="1"/>
        <v>-100</v>
      </c>
    </row>
    <row r="22" spans="1:8" ht="15" x14ac:dyDescent="0.25">
      <c r="B22" t="s">
        <v>47</v>
      </c>
      <c r="F22" s="1">
        <v>1985</v>
      </c>
      <c r="G22" s="33">
        <v>2125</v>
      </c>
      <c r="H22" s="1">
        <f t="shared" si="1"/>
        <v>140</v>
      </c>
    </row>
    <row r="23" spans="1:8" ht="15" x14ac:dyDescent="0.25">
      <c r="B23" t="s">
        <v>18</v>
      </c>
      <c r="F23" s="1">
        <v>100</v>
      </c>
      <c r="G23" s="33">
        <v>100</v>
      </c>
      <c r="H23" s="1">
        <f t="shared" si="1"/>
        <v>0</v>
      </c>
    </row>
    <row r="24" spans="1:8" ht="15" x14ac:dyDescent="0.25">
      <c r="B24" t="s">
        <v>14</v>
      </c>
      <c r="F24" s="1">
        <v>50</v>
      </c>
      <c r="G24" s="33">
        <v>75</v>
      </c>
      <c r="H24" s="1">
        <f t="shared" si="1"/>
        <v>25</v>
      </c>
    </row>
    <row r="25" spans="1:8" ht="15" x14ac:dyDescent="0.25">
      <c r="B25" t="s">
        <v>22</v>
      </c>
      <c r="F25" s="1">
        <v>140</v>
      </c>
      <c r="G25" s="33">
        <v>115</v>
      </c>
      <c r="H25" s="1">
        <f t="shared" si="1"/>
        <v>-25</v>
      </c>
    </row>
    <row r="26" spans="1:8" ht="15" x14ac:dyDescent="0.25">
      <c r="B26" t="s">
        <v>13</v>
      </c>
      <c r="F26" s="1">
        <v>100</v>
      </c>
      <c r="G26" s="33">
        <v>120</v>
      </c>
      <c r="H26" s="1">
        <f t="shared" si="1"/>
        <v>20</v>
      </c>
    </row>
    <row r="27" spans="1:8" ht="15" x14ac:dyDescent="0.25">
      <c r="B27" t="s">
        <v>12</v>
      </c>
      <c r="F27" s="1">
        <v>325</v>
      </c>
      <c r="G27" s="33">
        <v>425</v>
      </c>
      <c r="H27" s="1">
        <f t="shared" si="1"/>
        <v>100</v>
      </c>
    </row>
    <row r="28" spans="1:8" ht="15" x14ac:dyDescent="0.25">
      <c r="B28" t="s">
        <v>15</v>
      </c>
      <c r="F28" s="2">
        <v>300</v>
      </c>
      <c r="G28" s="34">
        <v>250</v>
      </c>
      <c r="H28" s="2">
        <f t="shared" si="1"/>
        <v>-50</v>
      </c>
    </row>
    <row r="29" spans="1:8" ht="15" x14ac:dyDescent="0.25">
      <c r="C29" t="s">
        <v>27</v>
      </c>
      <c r="F29" s="1">
        <f>SUM(F19:F28)</f>
        <v>4915</v>
      </c>
      <c r="G29" s="33">
        <f>SUM(G19:G28)</f>
        <v>5030</v>
      </c>
      <c r="H29" s="1">
        <f t="shared" si="1"/>
        <v>115</v>
      </c>
    </row>
    <row r="30" spans="1:8" ht="15" x14ac:dyDescent="0.25">
      <c r="G30" s="33"/>
    </row>
    <row r="31" spans="1:8" ht="15.75" thickBot="1" x14ac:dyDescent="0.3">
      <c r="A31" s="14" t="s">
        <v>24</v>
      </c>
      <c r="B31" s="14"/>
      <c r="C31" s="14"/>
      <c r="D31" s="14"/>
      <c r="E31" s="14"/>
      <c r="F31" s="15">
        <f>F16-F29</f>
        <v>1235</v>
      </c>
      <c r="G31" s="35">
        <f>G16-G29</f>
        <v>875</v>
      </c>
      <c r="H31" s="15">
        <f t="shared" si="1"/>
        <v>-360</v>
      </c>
    </row>
    <row r="32" spans="1:8" ht="15.75" thickTop="1" x14ac:dyDescent="0.25"/>
  </sheetData>
  <pageMargins left="0.7" right="0.7" top="0.75" bottom="0.75" header="0.3" footer="0.3"/>
  <pageSetup scale="1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/>
  </sheetViews>
  <sheetFormatPr defaultRowHeight="14.4" x14ac:dyDescent="0.3"/>
  <cols>
    <col min="1" max="1" width="5.6640625" customWidth="1"/>
    <col min="6" max="8" width="9.88671875" style="1" bestFit="1" customWidth="1"/>
  </cols>
  <sheetData>
    <row r="1" spans="1:8" ht="18.75" x14ac:dyDescent="0.3">
      <c r="A1" s="37" t="s">
        <v>0</v>
      </c>
      <c r="B1" s="4"/>
      <c r="C1" s="4"/>
      <c r="D1" s="4"/>
      <c r="E1" s="4"/>
      <c r="F1" s="5"/>
      <c r="G1" s="5"/>
      <c r="H1" s="5"/>
    </row>
    <row r="2" spans="1:8" ht="18.75" x14ac:dyDescent="0.3">
      <c r="A2" s="37" t="s">
        <v>97</v>
      </c>
      <c r="B2" s="4"/>
      <c r="C2" s="4"/>
      <c r="D2" s="4"/>
      <c r="E2" s="4"/>
      <c r="F2" s="5"/>
      <c r="G2" s="5"/>
      <c r="H2" s="5"/>
    </row>
    <row r="3" spans="1:8" ht="18.75" x14ac:dyDescent="0.3">
      <c r="A3" s="37" t="s">
        <v>1</v>
      </c>
      <c r="B3" s="4"/>
      <c r="C3" s="4"/>
      <c r="D3" s="4"/>
      <c r="E3" s="4"/>
      <c r="F3" s="5"/>
      <c r="G3" s="5"/>
      <c r="H3" s="5"/>
    </row>
    <row r="5" spans="1:8" ht="15" x14ac:dyDescent="0.25">
      <c r="F5" s="17" t="s">
        <v>55</v>
      </c>
      <c r="G5" s="32" t="s">
        <v>56</v>
      </c>
      <c r="H5" s="17" t="s">
        <v>57</v>
      </c>
    </row>
    <row r="6" spans="1:8" ht="15" x14ac:dyDescent="0.25">
      <c r="A6" s="14" t="s">
        <v>2</v>
      </c>
      <c r="G6" s="33"/>
    </row>
    <row r="7" spans="1:8" ht="15" x14ac:dyDescent="0.25">
      <c r="B7" t="s">
        <v>3</v>
      </c>
      <c r="F7" s="1">
        <v>2300</v>
      </c>
      <c r="G7" s="33">
        <v>2350</v>
      </c>
      <c r="H7" s="1">
        <f>G7-F7</f>
        <v>50</v>
      </c>
    </row>
    <row r="8" spans="1:8" ht="15" x14ac:dyDescent="0.25">
      <c r="B8" t="s">
        <v>17</v>
      </c>
      <c r="F8" s="1">
        <v>1300</v>
      </c>
      <c r="G8" s="33">
        <v>1100</v>
      </c>
      <c r="H8" s="1">
        <f t="shared" ref="H8:H31" si="0">G8-F8</f>
        <v>-200</v>
      </c>
    </row>
    <row r="9" spans="1:8" ht="15" x14ac:dyDescent="0.25">
      <c r="B9" t="s">
        <v>4</v>
      </c>
      <c r="F9" s="1">
        <v>800</v>
      </c>
      <c r="G9" s="33">
        <v>650</v>
      </c>
      <c r="H9" s="1">
        <f t="shared" si="0"/>
        <v>-150</v>
      </c>
    </row>
    <row r="10" spans="1:8" ht="15" x14ac:dyDescent="0.25">
      <c r="B10" t="s">
        <v>6</v>
      </c>
      <c r="F10" s="3">
        <v>750</v>
      </c>
      <c r="G10" s="33">
        <v>600</v>
      </c>
      <c r="H10" s="3">
        <f t="shared" si="0"/>
        <v>-150</v>
      </c>
    </row>
    <row r="11" spans="1:8" ht="15" x14ac:dyDescent="0.25">
      <c r="B11" t="s">
        <v>5</v>
      </c>
      <c r="F11" s="1">
        <v>500</v>
      </c>
      <c r="G11" s="33">
        <v>750</v>
      </c>
      <c r="H11" s="1">
        <f t="shared" si="0"/>
        <v>250</v>
      </c>
    </row>
    <row r="12" spans="1:8" ht="15" x14ac:dyDescent="0.25">
      <c r="B12" t="s">
        <v>92</v>
      </c>
      <c r="F12" s="1">
        <v>250</v>
      </c>
      <c r="G12" s="33">
        <v>200</v>
      </c>
      <c r="H12" s="1">
        <f t="shared" si="0"/>
        <v>-50</v>
      </c>
    </row>
    <row r="13" spans="1:8" ht="15" x14ac:dyDescent="0.25">
      <c r="B13" t="s">
        <v>21</v>
      </c>
      <c r="F13" s="1">
        <v>110</v>
      </c>
      <c r="G13" s="33">
        <v>90</v>
      </c>
      <c r="H13" s="1">
        <f t="shared" si="0"/>
        <v>-20</v>
      </c>
    </row>
    <row r="14" spans="1:8" ht="15" x14ac:dyDescent="0.25">
      <c r="B14" t="s">
        <v>20</v>
      </c>
      <c r="F14" s="1">
        <v>90</v>
      </c>
      <c r="G14" s="33">
        <v>65</v>
      </c>
      <c r="H14" s="1">
        <f t="shared" si="0"/>
        <v>-25</v>
      </c>
    </row>
    <row r="15" spans="1:8" ht="15" x14ac:dyDescent="0.25">
      <c r="B15" t="s">
        <v>7</v>
      </c>
      <c r="F15" s="2">
        <v>50</v>
      </c>
      <c r="G15" s="34">
        <v>100</v>
      </c>
      <c r="H15" s="2">
        <f t="shared" si="0"/>
        <v>50</v>
      </c>
    </row>
    <row r="16" spans="1:8" ht="15" x14ac:dyDescent="0.25">
      <c r="C16" t="s">
        <v>26</v>
      </c>
      <c r="F16" s="1">
        <f>SUM(F7:F15)</f>
        <v>6150</v>
      </c>
      <c r="G16" s="33">
        <f>SUM(G7:G15)</f>
        <v>5905</v>
      </c>
      <c r="H16" s="1">
        <f t="shared" si="0"/>
        <v>-245</v>
      </c>
    </row>
    <row r="17" spans="1:8" ht="15" x14ac:dyDescent="0.25">
      <c r="G17" s="33"/>
    </row>
    <row r="18" spans="1:8" ht="15" x14ac:dyDescent="0.25">
      <c r="A18" s="14" t="s">
        <v>8</v>
      </c>
      <c r="G18" s="33"/>
    </row>
    <row r="19" spans="1:8" ht="15" x14ac:dyDescent="0.25">
      <c r="B19" t="s">
        <v>47</v>
      </c>
      <c r="F19" s="1">
        <v>1985</v>
      </c>
      <c r="G19" s="33">
        <v>2125</v>
      </c>
      <c r="H19" s="1">
        <f t="shared" si="0"/>
        <v>140</v>
      </c>
    </row>
    <row r="20" spans="1:8" ht="15" x14ac:dyDescent="0.25">
      <c r="B20" t="s">
        <v>16</v>
      </c>
      <c r="F20" s="1">
        <v>1600</v>
      </c>
      <c r="G20" s="33">
        <v>1500</v>
      </c>
      <c r="H20" s="1">
        <f t="shared" si="0"/>
        <v>-100</v>
      </c>
    </row>
    <row r="21" spans="1:8" ht="15" x14ac:dyDescent="0.25">
      <c r="B21" t="s">
        <v>15</v>
      </c>
      <c r="F21" s="3">
        <v>300</v>
      </c>
      <c r="G21" s="33">
        <v>250</v>
      </c>
      <c r="H21" s="3">
        <f t="shared" si="0"/>
        <v>-50</v>
      </c>
    </row>
    <row r="22" spans="1:8" ht="15" x14ac:dyDescent="0.25">
      <c r="B22" t="s">
        <v>29</v>
      </c>
      <c r="F22" s="1">
        <v>250</v>
      </c>
      <c r="G22" s="33">
        <v>260</v>
      </c>
      <c r="H22" s="1">
        <f t="shared" si="0"/>
        <v>10</v>
      </c>
    </row>
    <row r="23" spans="1:8" ht="15" x14ac:dyDescent="0.25">
      <c r="B23" t="s">
        <v>22</v>
      </c>
      <c r="F23" s="1">
        <v>140</v>
      </c>
      <c r="G23" s="33">
        <v>115</v>
      </c>
      <c r="H23" s="1">
        <f t="shared" si="0"/>
        <v>-25</v>
      </c>
    </row>
    <row r="24" spans="1:8" ht="15" x14ac:dyDescent="0.25">
      <c r="B24" t="s">
        <v>12</v>
      </c>
      <c r="F24" s="1">
        <v>325</v>
      </c>
      <c r="G24" s="33">
        <v>425</v>
      </c>
      <c r="H24" s="1">
        <f t="shared" si="0"/>
        <v>100</v>
      </c>
    </row>
    <row r="25" spans="1:8" ht="15" x14ac:dyDescent="0.25">
      <c r="B25" t="s">
        <v>18</v>
      </c>
      <c r="F25" s="1">
        <v>100</v>
      </c>
      <c r="G25" s="33">
        <v>100</v>
      </c>
      <c r="H25" s="1">
        <f t="shared" si="0"/>
        <v>0</v>
      </c>
    </row>
    <row r="26" spans="1:8" ht="15" x14ac:dyDescent="0.25">
      <c r="B26" t="s">
        <v>13</v>
      </c>
      <c r="F26" s="1">
        <v>100</v>
      </c>
      <c r="G26" s="33">
        <v>120</v>
      </c>
      <c r="H26" s="1">
        <f t="shared" si="0"/>
        <v>20</v>
      </c>
    </row>
    <row r="27" spans="1:8" ht="15" x14ac:dyDescent="0.25">
      <c r="B27" t="s">
        <v>19</v>
      </c>
      <c r="F27" s="1">
        <v>65</v>
      </c>
      <c r="G27" s="33">
        <v>60</v>
      </c>
      <c r="H27" s="1">
        <f t="shared" si="0"/>
        <v>-5</v>
      </c>
    </row>
    <row r="28" spans="1:8" ht="15" x14ac:dyDescent="0.25">
      <c r="B28" t="s">
        <v>14</v>
      </c>
      <c r="F28" s="2">
        <v>50</v>
      </c>
      <c r="G28" s="34">
        <v>75</v>
      </c>
      <c r="H28" s="2">
        <f t="shared" si="0"/>
        <v>25</v>
      </c>
    </row>
    <row r="29" spans="1:8" ht="15" x14ac:dyDescent="0.25">
      <c r="C29" t="s">
        <v>27</v>
      </c>
      <c r="F29" s="1">
        <f>SUM(F19:F28)</f>
        <v>4915</v>
      </c>
      <c r="G29" s="33">
        <f>SUM(G19:G28)</f>
        <v>5030</v>
      </c>
      <c r="H29" s="1">
        <f t="shared" si="0"/>
        <v>115</v>
      </c>
    </row>
    <row r="30" spans="1:8" ht="15" x14ac:dyDescent="0.25">
      <c r="G30" s="33"/>
    </row>
    <row r="31" spans="1:8" ht="15.75" thickBot="1" x14ac:dyDescent="0.3">
      <c r="A31" s="14" t="s">
        <v>24</v>
      </c>
      <c r="F31" s="15">
        <f>F16-F29</f>
        <v>1235</v>
      </c>
      <c r="G31" s="35">
        <f>G16-G29</f>
        <v>875</v>
      </c>
      <c r="H31" s="15">
        <f t="shared" si="0"/>
        <v>-360</v>
      </c>
    </row>
    <row r="32" spans="1:8" ht="15.75" thickTop="1" x14ac:dyDescent="0.25"/>
  </sheetData>
  <pageMargins left="0.7" right="0.7" top="0.75" bottom="0.75" header="0.3" footer="0.3"/>
  <pageSetup scale="1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workbookViewId="0">
      <selection activeCell="E6" sqref="E6"/>
    </sheetView>
  </sheetViews>
  <sheetFormatPr defaultColWidth="9.109375" defaultRowHeight="14.4" x14ac:dyDescent="0.3"/>
  <cols>
    <col min="1" max="1" width="4" style="8" customWidth="1"/>
    <col min="2" max="2" width="4.5546875" style="8" customWidth="1"/>
    <col min="3" max="3" width="4.33203125" style="8" customWidth="1"/>
    <col min="4" max="4" width="4.109375" style="8" customWidth="1"/>
    <col min="5" max="10" width="9.109375" style="8"/>
    <col min="11" max="11" width="9.88671875" style="28" bestFit="1" customWidth="1"/>
    <col min="12" max="12" width="9.88671875" style="28" customWidth="1"/>
    <col min="13" max="13" width="10.88671875" style="28" bestFit="1" customWidth="1"/>
    <col min="14" max="14" width="9.88671875" style="28" bestFit="1" customWidth="1"/>
    <col min="15" max="16" width="9.88671875" style="28" customWidth="1"/>
    <col min="17" max="17" width="9.88671875" style="28" bestFit="1" customWidth="1"/>
    <col min="18" max="18" width="9.88671875" style="9" customWidth="1"/>
    <col min="19" max="16384" width="9.109375" style="8"/>
  </cols>
  <sheetData>
    <row r="1" spans="1:19" ht="18.75" x14ac:dyDescent="0.3">
      <c r="A1" s="37" t="s">
        <v>0</v>
      </c>
      <c r="B1" s="6"/>
      <c r="C1" s="6"/>
      <c r="D1" s="6"/>
      <c r="E1" s="6"/>
      <c r="F1" s="6"/>
      <c r="G1" s="6"/>
      <c r="H1" s="6"/>
      <c r="I1" s="6"/>
      <c r="J1" s="6"/>
      <c r="K1" s="27"/>
      <c r="L1" s="27"/>
      <c r="M1" s="27"/>
      <c r="N1" s="27"/>
      <c r="O1" s="27"/>
      <c r="P1" s="27"/>
      <c r="Q1" s="27"/>
      <c r="R1" s="7"/>
    </row>
    <row r="2" spans="1:19" ht="18.75" x14ac:dyDescent="0.3">
      <c r="A2" s="38" t="s">
        <v>98</v>
      </c>
      <c r="B2" s="6"/>
      <c r="C2" s="6"/>
      <c r="D2" s="6"/>
      <c r="E2" s="6"/>
      <c r="F2" s="6"/>
      <c r="G2" s="6"/>
      <c r="H2" s="6"/>
      <c r="I2" s="6"/>
      <c r="J2" s="6"/>
      <c r="K2" s="27"/>
      <c r="L2" s="27"/>
      <c r="M2" s="27"/>
      <c r="N2" s="27"/>
      <c r="O2" s="27"/>
      <c r="P2" s="27"/>
      <c r="Q2" s="27"/>
      <c r="R2" s="7"/>
    </row>
    <row r="3" spans="1:19" ht="18.75" x14ac:dyDescent="0.3">
      <c r="A3" s="38" t="s">
        <v>1</v>
      </c>
      <c r="B3" s="6"/>
      <c r="C3" s="6"/>
      <c r="D3" s="6"/>
      <c r="E3" s="6"/>
      <c r="F3" s="6"/>
      <c r="G3" s="6"/>
      <c r="H3" s="6"/>
      <c r="I3" s="6"/>
      <c r="J3" s="6"/>
      <c r="K3" s="27"/>
      <c r="L3" s="27"/>
      <c r="M3" s="27"/>
      <c r="N3" s="27"/>
      <c r="O3" s="27"/>
      <c r="P3" s="27"/>
      <c r="Q3" s="27"/>
      <c r="R3" s="7"/>
    </row>
    <row r="4" spans="1:19" ht="1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27"/>
      <c r="L4" s="27"/>
      <c r="M4" s="27"/>
      <c r="N4" s="27"/>
      <c r="O4" s="27"/>
      <c r="P4" s="27"/>
      <c r="Q4" s="27"/>
      <c r="R4" s="7"/>
    </row>
    <row r="5" spans="1:19" ht="14.25" customHeight="1" x14ac:dyDescent="0.25">
      <c r="A5" s="12"/>
      <c r="B5" s="12"/>
      <c r="C5" s="12"/>
      <c r="D5" s="12"/>
      <c r="E5" s="12"/>
      <c r="F5" s="12"/>
      <c r="G5" s="12"/>
      <c r="H5" s="12"/>
      <c r="I5" s="29"/>
      <c r="J5" s="29"/>
      <c r="K5" s="27" t="s">
        <v>55</v>
      </c>
      <c r="L5" s="27"/>
      <c r="M5" s="36"/>
      <c r="N5" s="27" t="s">
        <v>56</v>
      </c>
      <c r="O5" s="27"/>
      <c r="P5" s="36"/>
      <c r="Q5" s="27" t="s">
        <v>57</v>
      </c>
      <c r="R5" s="27"/>
      <c r="S5" s="27"/>
    </row>
    <row r="6" spans="1:19" ht="15" x14ac:dyDescent="0.25">
      <c r="A6" s="16" t="s">
        <v>25</v>
      </c>
      <c r="I6" s="30"/>
      <c r="J6" s="30"/>
      <c r="M6" s="18"/>
      <c r="P6" s="18"/>
      <c r="R6" s="28"/>
      <c r="S6" s="28"/>
    </row>
    <row r="7" spans="1:19" ht="15" x14ac:dyDescent="0.25">
      <c r="B7" s="8" t="s">
        <v>2</v>
      </c>
      <c r="I7" s="30"/>
      <c r="J7" s="30"/>
      <c r="M7" s="18"/>
      <c r="P7" s="18"/>
      <c r="R7" s="28"/>
      <c r="S7" s="28"/>
    </row>
    <row r="8" spans="1:19" ht="15" x14ac:dyDescent="0.25">
      <c r="C8" s="8" t="s">
        <v>53</v>
      </c>
      <c r="I8" s="30"/>
      <c r="J8" s="30"/>
      <c r="K8" s="28">
        <v>1200</v>
      </c>
      <c r="M8" s="18"/>
      <c r="N8" s="28">
        <v>1200</v>
      </c>
      <c r="P8" s="18"/>
      <c r="Q8" s="28">
        <f>N8-K8</f>
        <v>0</v>
      </c>
      <c r="R8" s="28"/>
      <c r="S8" s="28"/>
    </row>
    <row r="9" spans="1:19" ht="15" x14ac:dyDescent="0.25">
      <c r="C9" s="8" t="s">
        <v>5</v>
      </c>
      <c r="I9" s="30"/>
      <c r="J9" s="30"/>
      <c r="K9" s="28">
        <v>300</v>
      </c>
      <c r="M9" s="18"/>
      <c r="N9" s="28">
        <v>250</v>
      </c>
      <c r="P9" s="18"/>
      <c r="Q9" s="28">
        <f>N9-K9</f>
        <v>-50</v>
      </c>
      <c r="R9" s="28"/>
      <c r="S9" s="28"/>
    </row>
    <row r="10" spans="1:19" ht="15" x14ac:dyDescent="0.25">
      <c r="C10" s="8" t="s">
        <v>6</v>
      </c>
      <c r="I10" s="30"/>
      <c r="J10" s="30"/>
      <c r="K10" s="10">
        <v>750</v>
      </c>
      <c r="M10" s="18"/>
      <c r="N10" s="10">
        <v>600</v>
      </c>
      <c r="P10" s="18"/>
      <c r="Q10" s="10">
        <f>N10-K10</f>
        <v>-150</v>
      </c>
      <c r="R10" s="28"/>
      <c r="S10" s="28"/>
    </row>
    <row r="11" spans="1:19" ht="15" x14ac:dyDescent="0.25">
      <c r="D11" s="8" t="s">
        <v>81</v>
      </c>
      <c r="I11" s="30"/>
      <c r="J11" s="30"/>
      <c r="K11" s="28">
        <f>SUM(K8:K10)</f>
        <v>2250</v>
      </c>
      <c r="L11" s="28">
        <f>SUM(K8:K10)</f>
        <v>2250</v>
      </c>
      <c r="M11" s="18"/>
      <c r="N11" s="28">
        <f>SUM(N8:N10)</f>
        <v>2050</v>
      </c>
      <c r="O11" s="28">
        <f>SUM(N8:N10)</f>
        <v>2050</v>
      </c>
      <c r="P11" s="18"/>
      <c r="Q11" s="28">
        <f>SUM(Q8:Q10)</f>
        <v>-200</v>
      </c>
      <c r="R11" s="28">
        <f>SUM(Q8:Q10)</f>
        <v>-200</v>
      </c>
      <c r="S11" s="28"/>
    </row>
    <row r="12" spans="1:19" ht="15" x14ac:dyDescent="0.25">
      <c r="B12" s="8" t="s">
        <v>8</v>
      </c>
      <c r="I12" s="30"/>
      <c r="J12" s="30"/>
      <c r="M12" s="18"/>
      <c r="P12" s="18"/>
      <c r="R12" s="28"/>
      <c r="S12" s="28"/>
    </row>
    <row r="13" spans="1:19" ht="15" x14ac:dyDescent="0.25">
      <c r="C13" s="8" t="s">
        <v>9</v>
      </c>
      <c r="I13" s="30"/>
      <c r="J13" s="30"/>
      <c r="K13" s="28">
        <v>1500</v>
      </c>
      <c r="M13" s="18"/>
      <c r="N13" s="28">
        <v>1500</v>
      </c>
      <c r="P13" s="18"/>
      <c r="Q13" s="28">
        <f t="shared" ref="Q13:Q18" si="0">N13-K13</f>
        <v>0</v>
      </c>
      <c r="R13" s="28"/>
      <c r="S13" s="28"/>
    </row>
    <row r="14" spans="1:19" ht="15" x14ac:dyDescent="0.25">
      <c r="C14" s="8" t="s">
        <v>10</v>
      </c>
      <c r="I14" s="30"/>
      <c r="J14" s="30"/>
      <c r="K14" s="28">
        <v>85</v>
      </c>
      <c r="M14" s="18"/>
      <c r="N14" s="28">
        <v>90</v>
      </c>
      <c r="P14" s="18"/>
      <c r="Q14" s="28">
        <f t="shared" si="0"/>
        <v>5</v>
      </c>
      <c r="R14" s="28"/>
      <c r="S14" s="28"/>
    </row>
    <row r="15" spans="1:19" ht="15" x14ac:dyDescent="0.25">
      <c r="C15" s="8" t="s">
        <v>11</v>
      </c>
      <c r="I15" s="30"/>
      <c r="J15" s="30"/>
      <c r="K15" s="28">
        <v>400</v>
      </c>
      <c r="M15" s="18"/>
      <c r="N15" s="28">
        <v>535</v>
      </c>
      <c r="P15" s="18"/>
      <c r="Q15" s="28">
        <f t="shared" si="0"/>
        <v>135</v>
      </c>
      <c r="R15" s="28"/>
      <c r="S15" s="28"/>
    </row>
    <row r="16" spans="1:19" ht="15" x14ac:dyDescent="0.25">
      <c r="C16" s="8" t="s">
        <v>12</v>
      </c>
      <c r="I16" s="30"/>
      <c r="J16" s="30"/>
      <c r="K16" s="28">
        <v>100</v>
      </c>
      <c r="M16" s="18"/>
      <c r="N16" s="28">
        <v>90</v>
      </c>
      <c r="P16" s="18"/>
      <c r="Q16" s="28">
        <f t="shared" si="0"/>
        <v>-10</v>
      </c>
      <c r="R16" s="28"/>
      <c r="S16" s="28"/>
    </row>
    <row r="17" spans="1:19" ht="15" x14ac:dyDescent="0.25">
      <c r="C17" s="8" t="s">
        <v>29</v>
      </c>
      <c r="I17" s="30"/>
      <c r="J17" s="30"/>
      <c r="K17" s="28">
        <v>150</v>
      </c>
      <c r="M17" s="18"/>
      <c r="N17" s="28">
        <v>175</v>
      </c>
      <c r="P17" s="18"/>
      <c r="Q17" s="28">
        <f t="shared" si="0"/>
        <v>25</v>
      </c>
      <c r="R17" s="28"/>
      <c r="S17" s="28"/>
    </row>
    <row r="18" spans="1:19" ht="15" x14ac:dyDescent="0.25">
      <c r="C18" s="8" t="s">
        <v>28</v>
      </c>
      <c r="I18" s="30"/>
      <c r="J18" s="30"/>
      <c r="K18" s="10">
        <v>200</v>
      </c>
      <c r="M18" s="18"/>
      <c r="N18" s="10">
        <v>200</v>
      </c>
      <c r="P18" s="18"/>
      <c r="Q18" s="10">
        <f t="shared" si="0"/>
        <v>0</v>
      </c>
      <c r="R18" s="28"/>
      <c r="S18" s="28"/>
    </row>
    <row r="19" spans="1:19" ht="15" x14ac:dyDescent="0.25">
      <c r="D19" s="8" t="s">
        <v>82</v>
      </c>
      <c r="I19" s="30"/>
      <c r="J19" s="30"/>
      <c r="K19" s="10">
        <f>SUM(K13:K18)</f>
        <v>2435</v>
      </c>
      <c r="L19" s="10">
        <f>SUM(K13:K18)</f>
        <v>2435</v>
      </c>
      <c r="M19" s="18"/>
      <c r="N19" s="10">
        <f>SUM(N13:N18)</f>
        <v>2590</v>
      </c>
      <c r="O19" s="10">
        <f>SUM(N13:N18)</f>
        <v>2590</v>
      </c>
      <c r="P19" s="18"/>
      <c r="Q19" s="10">
        <f>SUM(Q13:Q18)</f>
        <v>155</v>
      </c>
      <c r="R19" s="10">
        <f>SUM(Q13:Q18)</f>
        <v>155</v>
      </c>
      <c r="S19" s="28"/>
    </row>
    <row r="20" spans="1:19" ht="15.75" thickBot="1" x14ac:dyDescent="0.3">
      <c r="E20" s="8" t="s">
        <v>83</v>
      </c>
      <c r="I20" s="30"/>
      <c r="J20" s="30"/>
      <c r="K20" s="11">
        <f>K11-K19</f>
        <v>-185</v>
      </c>
      <c r="M20" s="19">
        <f>L11-L19</f>
        <v>-185</v>
      </c>
      <c r="N20" s="11">
        <f>N11-N19</f>
        <v>-540</v>
      </c>
      <c r="P20" s="19">
        <f>O11-O19</f>
        <v>-540</v>
      </c>
      <c r="Q20" s="11">
        <f>Q11-Q19</f>
        <v>-355</v>
      </c>
      <c r="R20" s="28"/>
      <c r="S20" s="10">
        <f>R11-R19</f>
        <v>-355</v>
      </c>
    </row>
    <row r="21" spans="1:19" ht="15.75" thickTop="1" x14ac:dyDescent="0.25">
      <c r="I21" s="30"/>
      <c r="J21" s="30"/>
      <c r="M21" s="18"/>
      <c r="P21" s="18"/>
      <c r="R21" s="28"/>
      <c r="S21" s="28"/>
    </row>
    <row r="22" spans="1:19" ht="15" x14ac:dyDescent="0.25">
      <c r="A22" s="16" t="s">
        <v>33</v>
      </c>
      <c r="I22" s="30"/>
      <c r="J22" s="30"/>
      <c r="M22" s="18"/>
      <c r="P22" s="18"/>
      <c r="R22" s="28"/>
      <c r="S22" s="28"/>
    </row>
    <row r="23" spans="1:19" ht="15" x14ac:dyDescent="0.25">
      <c r="B23" s="8" t="s">
        <v>2</v>
      </c>
      <c r="I23" s="30"/>
      <c r="J23" s="30"/>
      <c r="K23" s="28" t="s">
        <v>59</v>
      </c>
      <c r="M23" s="18"/>
      <c r="P23" s="18"/>
      <c r="R23" s="28"/>
      <c r="S23" s="28"/>
    </row>
    <row r="24" spans="1:19" ht="15" x14ac:dyDescent="0.25">
      <c r="C24" s="8" t="s">
        <v>5</v>
      </c>
      <c r="I24" s="30"/>
      <c r="J24" s="30"/>
      <c r="K24" s="10">
        <v>0</v>
      </c>
      <c r="M24" s="18"/>
      <c r="N24" s="10">
        <v>150</v>
      </c>
      <c r="P24" s="18"/>
      <c r="Q24" s="10">
        <f>N24-K24</f>
        <v>150</v>
      </c>
      <c r="R24" s="28"/>
      <c r="S24" s="28"/>
    </row>
    <row r="25" spans="1:19" ht="15" x14ac:dyDescent="0.25">
      <c r="D25" s="8" t="s">
        <v>58</v>
      </c>
      <c r="I25" s="30"/>
      <c r="J25" s="30"/>
      <c r="K25" s="28">
        <f>SUM(K24)</f>
        <v>0</v>
      </c>
      <c r="L25" s="28">
        <f>SUM(K24)</f>
        <v>0</v>
      </c>
      <c r="M25" s="18"/>
      <c r="N25" s="28">
        <f>SUM(N24)</f>
        <v>150</v>
      </c>
      <c r="O25" s="28">
        <f>SUM(N24)</f>
        <v>150</v>
      </c>
      <c r="P25" s="18"/>
      <c r="Q25" s="28">
        <f>SUM(Q24)</f>
        <v>150</v>
      </c>
      <c r="R25" s="28">
        <f>SUM(Q24)</f>
        <v>150</v>
      </c>
      <c r="S25" s="28"/>
    </row>
    <row r="26" spans="1:19" ht="15" x14ac:dyDescent="0.25">
      <c r="B26" s="8" t="s">
        <v>8</v>
      </c>
      <c r="I26" s="30"/>
      <c r="J26" s="30"/>
      <c r="M26" s="18"/>
      <c r="P26" s="18"/>
      <c r="R26" s="28"/>
      <c r="S26" s="28"/>
    </row>
    <row r="27" spans="1:19" ht="15" x14ac:dyDescent="0.25">
      <c r="C27" s="8" t="s">
        <v>29</v>
      </c>
      <c r="I27" s="30"/>
      <c r="J27" s="30"/>
      <c r="K27" s="28">
        <v>100</v>
      </c>
      <c r="M27" s="18"/>
      <c r="N27" s="28">
        <v>85</v>
      </c>
      <c r="P27" s="18"/>
      <c r="Q27" s="28">
        <f>N27-K27</f>
        <v>-15</v>
      </c>
      <c r="R27" s="28"/>
      <c r="S27" s="28"/>
    </row>
    <row r="28" spans="1:19" ht="15" x14ac:dyDescent="0.25">
      <c r="C28" s="8" t="s">
        <v>12</v>
      </c>
      <c r="I28" s="30"/>
      <c r="J28" s="30"/>
      <c r="K28" s="28">
        <v>100</v>
      </c>
      <c r="M28" s="18"/>
      <c r="N28" s="28">
        <v>80</v>
      </c>
      <c r="P28" s="18"/>
      <c r="Q28" s="28">
        <f>N28-K28</f>
        <v>-20</v>
      </c>
      <c r="R28" s="28"/>
      <c r="S28" s="28"/>
    </row>
    <row r="29" spans="1:19" ht="15" x14ac:dyDescent="0.25">
      <c r="C29" s="8" t="s">
        <v>28</v>
      </c>
      <c r="I29" s="30"/>
      <c r="J29" s="30"/>
      <c r="K29" s="10">
        <v>100</v>
      </c>
      <c r="M29" s="18"/>
      <c r="N29" s="10">
        <v>50</v>
      </c>
      <c r="P29" s="18"/>
      <c r="Q29" s="10">
        <f>N29-K29</f>
        <v>-50</v>
      </c>
      <c r="R29" s="28"/>
      <c r="S29" s="28"/>
    </row>
    <row r="30" spans="1:19" ht="15" x14ac:dyDescent="0.25">
      <c r="D30" s="8" t="s">
        <v>84</v>
      </c>
      <c r="I30" s="30"/>
      <c r="J30" s="30"/>
      <c r="K30" s="21">
        <f>SUM(K27:K29)</f>
        <v>300</v>
      </c>
      <c r="L30" s="10">
        <f>SUM(K27:K29)</f>
        <v>300</v>
      </c>
      <c r="M30" s="18"/>
      <c r="N30" s="21">
        <f>SUM(N27:N29)</f>
        <v>215</v>
      </c>
      <c r="O30" s="10">
        <f>SUM(N27:N29)</f>
        <v>215</v>
      </c>
      <c r="P30" s="18"/>
      <c r="Q30" s="21">
        <f>SUM(Q27:Q29)</f>
        <v>-85</v>
      </c>
      <c r="R30" s="10">
        <f>SUM(Q27:Q29)</f>
        <v>-85</v>
      </c>
      <c r="S30" s="28"/>
    </row>
    <row r="31" spans="1:19" ht="15.75" thickBot="1" x14ac:dyDescent="0.3">
      <c r="E31" s="8" t="s">
        <v>85</v>
      </c>
      <c r="I31" s="30"/>
      <c r="J31" s="30"/>
      <c r="K31" s="11">
        <f>K25-K30</f>
        <v>-300</v>
      </c>
      <c r="M31" s="19">
        <f>L25-L30</f>
        <v>-300</v>
      </c>
      <c r="N31" s="11">
        <f>N25-N30</f>
        <v>-65</v>
      </c>
      <c r="P31" s="19">
        <f>O25-O30</f>
        <v>-65</v>
      </c>
      <c r="Q31" s="11">
        <f>Q25-Q30</f>
        <v>235</v>
      </c>
      <c r="R31" s="28"/>
      <c r="S31" s="10">
        <f>R25-R30</f>
        <v>235</v>
      </c>
    </row>
    <row r="32" spans="1:19" ht="15.75" thickTop="1" x14ac:dyDescent="0.25">
      <c r="I32" s="30"/>
      <c r="J32" s="30"/>
      <c r="M32" s="18"/>
      <c r="P32" s="18"/>
      <c r="R32" s="28"/>
      <c r="S32" s="28"/>
    </row>
    <row r="33" spans="1:19" ht="15" x14ac:dyDescent="0.25">
      <c r="A33" s="16" t="s">
        <v>38</v>
      </c>
      <c r="I33" s="30"/>
      <c r="J33" s="30"/>
      <c r="M33" s="18"/>
      <c r="P33" s="18"/>
      <c r="R33" s="28"/>
      <c r="S33" s="28"/>
    </row>
    <row r="34" spans="1:19" ht="15" x14ac:dyDescent="0.25">
      <c r="B34" s="8" t="s">
        <v>2</v>
      </c>
      <c r="I34" s="30"/>
      <c r="J34" s="30"/>
      <c r="M34" s="18"/>
      <c r="P34" s="18"/>
      <c r="R34" s="28"/>
      <c r="S34" s="28"/>
    </row>
    <row r="35" spans="1:19" ht="15" x14ac:dyDescent="0.25">
      <c r="C35" s="8" t="s">
        <v>43</v>
      </c>
      <c r="I35" s="30"/>
      <c r="J35" s="30"/>
      <c r="K35" s="28">
        <v>500</v>
      </c>
      <c r="M35" s="18"/>
      <c r="N35" s="28">
        <v>500</v>
      </c>
      <c r="P35" s="18"/>
      <c r="Q35" s="28">
        <f>N35-K35</f>
        <v>0</v>
      </c>
      <c r="R35" s="28"/>
      <c r="S35" s="28"/>
    </row>
    <row r="36" spans="1:19" ht="15" x14ac:dyDescent="0.25">
      <c r="C36" s="8" t="s">
        <v>44</v>
      </c>
      <c r="I36" s="30"/>
      <c r="J36" s="30"/>
      <c r="K36" s="10">
        <v>1300</v>
      </c>
      <c r="M36" s="18"/>
      <c r="N36" s="10">
        <v>1100</v>
      </c>
      <c r="P36" s="18"/>
      <c r="Q36" s="10">
        <f>N36-K36</f>
        <v>-200</v>
      </c>
      <c r="R36" s="28"/>
      <c r="S36" s="28"/>
    </row>
    <row r="37" spans="1:19" ht="15" x14ac:dyDescent="0.25">
      <c r="D37" s="8" t="s">
        <v>86</v>
      </c>
      <c r="I37" s="30"/>
      <c r="J37" s="30"/>
      <c r="K37" s="28">
        <f>SUM(K35:K36)</f>
        <v>1800</v>
      </c>
      <c r="L37" s="28">
        <f>SUM(K35:K36)</f>
        <v>1800</v>
      </c>
      <c r="M37" s="18"/>
      <c r="N37" s="28">
        <f>SUM(N35:N36)</f>
        <v>1600</v>
      </c>
      <c r="O37" s="28">
        <f>SUM(N35:N36)</f>
        <v>1600</v>
      </c>
      <c r="P37" s="18"/>
      <c r="Q37" s="28">
        <f>SUM(Q35:Q36)</f>
        <v>-200</v>
      </c>
      <c r="R37" s="28">
        <f>SUM(Q35:Q36)</f>
        <v>-200</v>
      </c>
      <c r="S37" s="28"/>
    </row>
    <row r="38" spans="1:19" ht="15" x14ac:dyDescent="0.25">
      <c r="B38" s="8" t="s">
        <v>8</v>
      </c>
      <c r="I38" s="30"/>
      <c r="J38" s="30"/>
      <c r="M38" s="18"/>
      <c r="P38" s="18"/>
      <c r="R38" s="28"/>
      <c r="S38" s="28"/>
    </row>
    <row r="39" spans="1:19" ht="15" x14ac:dyDescent="0.25">
      <c r="C39" s="8" t="s">
        <v>39</v>
      </c>
      <c r="I39" s="30"/>
      <c r="J39" s="30"/>
      <c r="K39" s="28">
        <v>1300</v>
      </c>
      <c r="M39" s="18"/>
      <c r="N39" s="28">
        <v>1200</v>
      </c>
      <c r="P39" s="18"/>
      <c r="Q39" s="28">
        <f>N39-K39</f>
        <v>-100</v>
      </c>
      <c r="R39" s="28"/>
      <c r="S39" s="28"/>
    </row>
    <row r="40" spans="1:19" ht="15" x14ac:dyDescent="0.25">
      <c r="C40" s="8" t="s">
        <v>40</v>
      </c>
      <c r="I40" s="30"/>
      <c r="J40" s="30"/>
      <c r="K40" s="10">
        <v>300</v>
      </c>
      <c r="M40" s="18"/>
      <c r="N40" s="10">
        <v>300</v>
      </c>
      <c r="P40" s="18"/>
      <c r="Q40" s="10">
        <f>N40-K40</f>
        <v>0</v>
      </c>
      <c r="R40" s="28"/>
      <c r="S40" s="28"/>
    </row>
    <row r="41" spans="1:19" x14ac:dyDescent="0.3">
      <c r="D41" s="8" t="s">
        <v>87</v>
      </c>
      <c r="I41" s="30"/>
      <c r="J41" s="30"/>
      <c r="K41" s="21">
        <f>SUM(K39:K40)</f>
        <v>1600</v>
      </c>
      <c r="L41" s="10">
        <f>SUM(K39:K40)</f>
        <v>1600</v>
      </c>
      <c r="M41" s="18"/>
      <c r="N41" s="21">
        <f>SUM(N39:N40)</f>
        <v>1500</v>
      </c>
      <c r="O41" s="10">
        <f>SUM(N39:N40)</f>
        <v>1500</v>
      </c>
      <c r="P41" s="18"/>
      <c r="Q41" s="21">
        <f>SUM(Q39:Q40)</f>
        <v>-100</v>
      </c>
      <c r="R41" s="10">
        <f>SUM(Q39:Q40)</f>
        <v>-100</v>
      </c>
      <c r="S41" s="28"/>
    </row>
    <row r="42" spans="1:19" ht="15" thickBot="1" x14ac:dyDescent="0.35">
      <c r="E42" s="8" t="s">
        <v>88</v>
      </c>
      <c r="I42" s="30"/>
      <c r="J42" s="30"/>
      <c r="K42" s="11">
        <f>K37-K41</f>
        <v>200</v>
      </c>
      <c r="M42" s="19">
        <f>L37-L41</f>
        <v>200</v>
      </c>
      <c r="N42" s="11">
        <f>N37-N41</f>
        <v>100</v>
      </c>
      <c r="P42" s="19">
        <f>O37-O41</f>
        <v>100</v>
      </c>
      <c r="Q42" s="11">
        <f>Q37-Q41</f>
        <v>-100</v>
      </c>
      <c r="R42" s="28"/>
      <c r="S42" s="10">
        <f>R37-R41</f>
        <v>-100</v>
      </c>
    </row>
    <row r="43" spans="1:19" ht="15" thickTop="1" x14ac:dyDescent="0.3">
      <c r="I43" s="30"/>
      <c r="J43" s="30"/>
      <c r="M43" s="18"/>
      <c r="P43" s="18"/>
      <c r="R43" s="28"/>
      <c r="S43" s="28"/>
    </row>
    <row r="44" spans="1:19" x14ac:dyDescent="0.3">
      <c r="A44" s="16" t="s">
        <v>48</v>
      </c>
      <c r="I44" s="30"/>
      <c r="J44" s="30"/>
      <c r="M44" s="18"/>
      <c r="P44" s="18"/>
      <c r="R44" s="28"/>
      <c r="S44" s="28"/>
    </row>
    <row r="45" spans="1:19" x14ac:dyDescent="0.3">
      <c r="B45" s="8" t="s">
        <v>2</v>
      </c>
      <c r="I45" s="30"/>
      <c r="J45" s="30"/>
      <c r="M45" s="18"/>
      <c r="P45" s="18"/>
      <c r="R45" s="28"/>
      <c r="S45" s="28"/>
    </row>
    <row r="46" spans="1:19" x14ac:dyDescent="0.3">
      <c r="C46" s="8" t="s">
        <v>92</v>
      </c>
      <c r="I46" s="30"/>
      <c r="J46" s="30"/>
      <c r="K46" s="10">
        <v>250</v>
      </c>
      <c r="M46" s="18"/>
      <c r="N46" s="10">
        <v>200</v>
      </c>
      <c r="P46" s="18"/>
      <c r="Q46" s="10">
        <f>N46-K46</f>
        <v>-50</v>
      </c>
      <c r="R46" s="28"/>
      <c r="S46" s="28"/>
    </row>
    <row r="47" spans="1:19" x14ac:dyDescent="0.3">
      <c r="D47" s="8" t="s">
        <v>49</v>
      </c>
      <c r="I47" s="30"/>
      <c r="J47" s="30"/>
      <c r="K47" s="28">
        <f>SUM(K46)</f>
        <v>250</v>
      </c>
      <c r="L47" s="28">
        <f>SUM(K46)</f>
        <v>250</v>
      </c>
      <c r="M47" s="18"/>
      <c r="N47" s="28">
        <f>SUM(N46)</f>
        <v>200</v>
      </c>
      <c r="O47" s="28">
        <f>SUM(N46)</f>
        <v>200</v>
      </c>
      <c r="P47" s="18"/>
      <c r="Q47" s="28">
        <f>SUM(Q46)</f>
        <v>-50</v>
      </c>
      <c r="R47" s="28">
        <f>SUM(Q46)</f>
        <v>-50</v>
      </c>
      <c r="S47" s="28"/>
    </row>
    <row r="48" spans="1:19" x14ac:dyDescent="0.3">
      <c r="B48" s="8" t="s">
        <v>8</v>
      </c>
      <c r="I48" s="30"/>
      <c r="J48" s="30"/>
      <c r="M48" s="18"/>
      <c r="P48" s="18"/>
      <c r="R48" s="28"/>
      <c r="S48" s="28"/>
    </row>
    <row r="49" spans="1:19" x14ac:dyDescent="0.3">
      <c r="C49" s="8" t="s">
        <v>13</v>
      </c>
      <c r="I49" s="30"/>
      <c r="J49" s="30"/>
      <c r="K49" s="28">
        <v>100</v>
      </c>
      <c r="M49" s="18"/>
      <c r="N49" s="28">
        <v>120</v>
      </c>
      <c r="P49" s="18"/>
      <c r="Q49" s="28">
        <f>N49-K49</f>
        <v>20</v>
      </c>
      <c r="R49" s="28"/>
      <c r="S49" s="28"/>
    </row>
    <row r="50" spans="1:19" x14ac:dyDescent="0.3">
      <c r="C50" s="8" t="s">
        <v>12</v>
      </c>
      <c r="I50" s="30"/>
      <c r="J50" s="30"/>
      <c r="K50" s="10">
        <v>60</v>
      </c>
      <c r="M50" s="18"/>
      <c r="N50" s="10">
        <v>75</v>
      </c>
      <c r="P50" s="18"/>
      <c r="Q50" s="10">
        <f>N50-K50</f>
        <v>15</v>
      </c>
      <c r="R50" s="28"/>
      <c r="S50" s="28"/>
    </row>
    <row r="51" spans="1:19" x14ac:dyDescent="0.3">
      <c r="D51" s="8" t="s">
        <v>89</v>
      </c>
      <c r="I51" s="30"/>
      <c r="J51" s="30"/>
      <c r="K51" s="21">
        <f>SUM(K49:K50)</f>
        <v>160</v>
      </c>
      <c r="L51" s="10">
        <f>SUM(K49:K50)</f>
        <v>160</v>
      </c>
      <c r="M51" s="18"/>
      <c r="N51" s="21">
        <f>SUM(N49:N50)</f>
        <v>195</v>
      </c>
      <c r="O51" s="10">
        <f>SUM(N49:N50)</f>
        <v>195</v>
      </c>
      <c r="P51" s="18"/>
      <c r="Q51" s="21">
        <f>SUM(Q49:Q50)</f>
        <v>35</v>
      </c>
      <c r="R51" s="10">
        <f>SUM(Q49:Q50)</f>
        <v>35</v>
      </c>
      <c r="S51" s="28"/>
    </row>
    <row r="52" spans="1:19" ht="15" thickBot="1" x14ac:dyDescent="0.35">
      <c r="E52" s="8" t="s">
        <v>90</v>
      </c>
      <c r="I52" s="30"/>
      <c r="J52" s="30"/>
      <c r="K52" s="11">
        <f>K47-K51</f>
        <v>90</v>
      </c>
      <c r="M52" s="19">
        <f>L47-L51</f>
        <v>90</v>
      </c>
      <c r="N52" s="11">
        <f>N47-N51</f>
        <v>5</v>
      </c>
      <c r="P52" s="19">
        <f>O47-O51</f>
        <v>5</v>
      </c>
      <c r="Q52" s="11">
        <f>Q47-Q51</f>
        <v>-85</v>
      </c>
      <c r="R52" s="28"/>
      <c r="S52" s="10">
        <f>R47-R51</f>
        <v>-85</v>
      </c>
    </row>
    <row r="53" spans="1:19" ht="15" thickTop="1" x14ac:dyDescent="0.3">
      <c r="I53" s="30"/>
      <c r="J53" s="30"/>
      <c r="M53" s="18"/>
      <c r="P53" s="18"/>
      <c r="R53" s="28"/>
      <c r="S53" s="28"/>
    </row>
    <row r="54" spans="1:19" x14ac:dyDescent="0.3">
      <c r="A54" s="16" t="s">
        <v>54</v>
      </c>
      <c r="I54" s="30"/>
      <c r="J54" s="30"/>
      <c r="M54" s="18"/>
      <c r="P54" s="18"/>
      <c r="R54" s="28"/>
      <c r="S54" s="28"/>
    </row>
    <row r="55" spans="1:19" x14ac:dyDescent="0.3">
      <c r="B55" s="8" t="s">
        <v>2</v>
      </c>
      <c r="I55" s="30"/>
      <c r="J55" s="30"/>
      <c r="M55" s="18"/>
      <c r="P55" s="18"/>
      <c r="R55" s="28"/>
      <c r="S55" s="28"/>
    </row>
    <row r="56" spans="1:19" x14ac:dyDescent="0.3">
      <c r="C56" s="8" t="s">
        <v>4</v>
      </c>
      <c r="I56" s="30"/>
      <c r="J56" s="30"/>
      <c r="K56" s="28">
        <v>800</v>
      </c>
      <c r="M56" s="18"/>
      <c r="N56" s="28">
        <v>650</v>
      </c>
      <c r="P56" s="18"/>
      <c r="Q56" s="28">
        <f t="shared" ref="Q56:Q61" si="1">N56-K56</f>
        <v>-150</v>
      </c>
      <c r="R56" s="28"/>
      <c r="S56" s="28"/>
    </row>
    <row r="57" spans="1:19" x14ac:dyDescent="0.3">
      <c r="C57" s="8" t="s">
        <v>5</v>
      </c>
      <c r="I57" s="30"/>
      <c r="J57" s="30"/>
      <c r="K57" s="28">
        <v>200</v>
      </c>
      <c r="M57" s="18"/>
      <c r="N57" s="28">
        <v>350</v>
      </c>
      <c r="P57" s="18"/>
      <c r="Q57" s="28">
        <f t="shared" si="1"/>
        <v>150</v>
      </c>
      <c r="R57" s="28"/>
      <c r="S57" s="28"/>
    </row>
    <row r="58" spans="1:19" x14ac:dyDescent="0.3">
      <c r="C58" s="8" t="s">
        <v>20</v>
      </c>
      <c r="I58" s="30"/>
      <c r="J58" s="30"/>
      <c r="K58" s="28">
        <v>90</v>
      </c>
      <c r="M58" s="18"/>
      <c r="N58" s="28">
        <v>65</v>
      </c>
      <c r="P58" s="18"/>
      <c r="Q58" s="28">
        <f t="shared" si="1"/>
        <v>-25</v>
      </c>
      <c r="R58" s="28"/>
      <c r="S58" s="28"/>
    </row>
    <row r="59" spans="1:19" x14ac:dyDescent="0.3">
      <c r="C59" s="8" t="s">
        <v>45</v>
      </c>
      <c r="I59" s="30"/>
      <c r="J59" s="30"/>
      <c r="K59" s="28">
        <v>200</v>
      </c>
      <c r="M59" s="18"/>
      <c r="N59" s="28">
        <v>650</v>
      </c>
      <c r="P59" s="18"/>
      <c r="Q59" s="28">
        <f t="shared" si="1"/>
        <v>450</v>
      </c>
      <c r="R59" s="28"/>
      <c r="S59" s="28"/>
    </row>
    <row r="60" spans="1:19" x14ac:dyDescent="0.3">
      <c r="C60" s="8" t="s">
        <v>21</v>
      </c>
      <c r="I60" s="30"/>
      <c r="J60" s="30"/>
      <c r="K60" s="28">
        <v>110</v>
      </c>
      <c r="M60" s="18"/>
      <c r="N60" s="28">
        <v>90</v>
      </c>
      <c r="P60" s="18"/>
      <c r="Q60" s="28">
        <f t="shared" si="1"/>
        <v>-20</v>
      </c>
      <c r="R60" s="28"/>
      <c r="S60" s="28"/>
    </row>
    <row r="61" spans="1:19" x14ac:dyDescent="0.3">
      <c r="C61" s="8" t="s">
        <v>7</v>
      </c>
      <c r="I61" s="30"/>
      <c r="J61" s="30"/>
      <c r="K61" s="10">
        <v>50</v>
      </c>
      <c r="M61" s="18"/>
      <c r="N61" s="10">
        <v>100</v>
      </c>
      <c r="P61" s="18"/>
      <c r="Q61" s="10">
        <f t="shared" si="1"/>
        <v>50</v>
      </c>
      <c r="R61" s="28"/>
      <c r="S61" s="28"/>
    </row>
    <row r="62" spans="1:19" x14ac:dyDescent="0.3">
      <c r="D62" s="8" t="s">
        <v>78</v>
      </c>
      <c r="I62" s="30"/>
      <c r="J62" s="30"/>
      <c r="K62" s="28">
        <f>SUM(K56:K61)</f>
        <v>1450</v>
      </c>
      <c r="L62" s="28">
        <f>SUM(K56:K61)</f>
        <v>1450</v>
      </c>
      <c r="M62" s="18"/>
      <c r="N62" s="28">
        <f>SUM(N56:N61)</f>
        <v>1905</v>
      </c>
      <c r="O62" s="28">
        <f>SUM(N56:N61)</f>
        <v>1905</v>
      </c>
      <c r="P62" s="18"/>
      <c r="Q62" s="28">
        <f>SUM(Q56:Q61)</f>
        <v>455</v>
      </c>
      <c r="R62" s="28">
        <f>SUM(Q56:Q61)</f>
        <v>455</v>
      </c>
      <c r="S62" s="28"/>
    </row>
    <row r="63" spans="1:19" x14ac:dyDescent="0.3">
      <c r="B63" s="8" t="s">
        <v>8</v>
      </c>
      <c r="I63" s="30"/>
      <c r="J63" s="30"/>
      <c r="M63" s="18"/>
      <c r="P63" s="18"/>
      <c r="R63" s="28"/>
      <c r="S63" s="28"/>
    </row>
    <row r="64" spans="1:19" x14ac:dyDescent="0.3">
      <c r="C64" s="8" t="s">
        <v>19</v>
      </c>
      <c r="I64" s="30"/>
      <c r="J64" s="30"/>
      <c r="K64" s="28">
        <v>65</v>
      </c>
      <c r="M64" s="18"/>
      <c r="N64" s="28">
        <v>60</v>
      </c>
      <c r="P64" s="18"/>
      <c r="Q64" s="28">
        <f>N64-K64</f>
        <v>-5</v>
      </c>
      <c r="R64" s="28"/>
      <c r="S64" s="28"/>
    </row>
    <row r="65" spans="1:19" x14ac:dyDescent="0.3">
      <c r="C65" s="8" t="s">
        <v>18</v>
      </c>
      <c r="I65" s="30"/>
      <c r="J65" s="30"/>
      <c r="K65" s="28">
        <v>100</v>
      </c>
      <c r="M65" s="18"/>
      <c r="N65" s="28">
        <v>100</v>
      </c>
      <c r="P65" s="18"/>
      <c r="Q65" s="28">
        <f>N65-K65</f>
        <v>0</v>
      </c>
      <c r="R65" s="28"/>
      <c r="S65" s="28"/>
    </row>
    <row r="66" spans="1:19" x14ac:dyDescent="0.3">
      <c r="C66" s="8" t="s">
        <v>14</v>
      </c>
      <c r="I66" s="30"/>
      <c r="J66" s="30"/>
      <c r="K66" s="28">
        <v>50</v>
      </c>
      <c r="M66" s="18"/>
      <c r="N66" s="28">
        <v>75</v>
      </c>
      <c r="P66" s="18"/>
      <c r="Q66" s="28">
        <f>N66-K66</f>
        <v>25</v>
      </c>
      <c r="R66" s="28"/>
      <c r="S66" s="28"/>
    </row>
    <row r="67" spans="1:19" x14ac:dyDescent="0.3">
      <c r="C67" s="8" t="s">
        <v>22</v>
      </c>
      <c r="I67" s="30"/>
      <c r="J67" s="30"/>
      <c r="K67" s="28">
        <v>140</v>
      </c>
      <c r="M67" s="18"/>
      <c r="N67" s="28">
        <v>115</v>
      </c>
      <c r="P67" s="18"/>
      <c r="Q67" s="28">
        <f>N67-K67</f>
        <v>-25</v>
      </c>
      <c r="R67" s="28"/>
      <c r="S67" s="28"/>
    </row>
    <row r="68" spans="1:19" x14ac:dyDescent="0.3">
      <c r="C68" s="8" t="s">
        <v>12</v>
      </c>
      <c r="I68" s="30"/>
      <c r="J68" s="30"/>
      <c r="K68" s="10">
        <v>65</v>
      </c>
      <c r="M68" s="18"/>
      <c r="N68" s="10">
        <v>180</v>
      </c>
      <c r="P68" s="18"/>
      <c r="Q68" s="10">
        <f>N68-K68</f>
        <v>115</v>
      </c>
      <c r="R68" s="28"/>
      <c r="S68" s="28"/>
    </row>
    <row r="69" spans="1:19" x14ac:dyDescent="0.3">
      <c r="D69" s="8" t="s">
        <v>79</v>
      </c>
      <c r="I69" s="30"/>
      <c r="J69" s="30"/>
      <c r="K69" s="21">
        <f>SUM(K64:K68)</f>
        <v>420</v>
      </c>
      <c r="L69" s="10">
        <f>SUM(K64:K68)</f>
        <v>420</v>
      </c>
      <c r="M69" s="18"/>
      <c r="N69" s="21">
        <f>SUM(N64:N68)</f>
        <v>530</v>
      </c>
      <c r="O69" s="10">
        <f>SUM(N64:N68)</f>
        <v>530</v>
      </c>
      <c r="P69" s="18"/>
      <c r="Q69" s="21">
        <f>SUM(Q64:Q68)</f>
        <v>110</v>
      </c>
      <c r="R69" s="10">
        <f>SUM(Q64:Q68)</f>
        <v>110</v>
      </c>
      <c r="S69" s="28"/>
    </row>
    <row r="70" spans="1:19" ht="15" thickBot="1" x14ac:dyDescent="0.35">
      <c r="E70" s="8" t="s">
        <v>91</v>
      </c>
      <c r="I70" s="30"/>
      <c r="J70" s="30"/>
      <c r="K70" s="11">
        <f>K62-K69</f>
        <v>1030</v>
      </c>
      <c r="M70" s="19">
        <f>L62-L69</f>
        <v>1030</v>
      </c>
      <c r="N70" s="11">
        <f>N62-N69</f>
        <v>1375</v>
      </c>
      <c r="P70" s="19">
        <f>O62-O69</f>
        <v>1375</v>
      </c>
      <c r="Q70" s="11">
        <f>Q62-Q69</f>
        <v>345</v>
      </c>
      <c r="R70" s="28"/>
      <c r="S70" s="10">
        <f>R62-R69</f>
        <v>345</v>
      </c>
    </row>
    <row r="71" spans="1:19" ht="15" thickTop="1" x14ac:dyDescent="0.3">
      <c r="I71" s="30"/>
      <c r="J71" s="30"/>
      <c r="M71" s="18"/>
      <c r="P71" s="18"/>
      <c r="R71" s="28"/>
      <c r="S71" s="28"/>
    </row>
    <row r="72" spans="1:19" ht="15" thickBot="1" x14ac:dyDescent="0.35">
      <c r="A72" s="16" t="s">
        <v>80</v>
      </c>
      <c r="I72" s="30"/>
      <c r="J72" s="30"/>
      <c r="M72" s="20">
        <f>SUM(M8:M70)</f>
        <v>835</v>
      </c>
      <c r="P72" s="20">
        <f>SUM(P8:P70)</f>
        <v>875</v>
      </c>
      <c r="R72" s="28"/>
      <c r="S72" s="11">
        <f>SUM(S8:S70)</f>
        <v>40</v>
      </c>
    </row>
    <row r="73" spans="1:19" ht="15" thickTop="1" x14ac:dyDescent="0.3"/>
  </sheetData>
  <pageMargins left="0.7" right="0.7" top="0.75" bottom="0.75" header="0.3" footer="0.3"/>
  <pageSetup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8" sqref="B8"/>
    </sheetView>
  </sheetViews>
  <sheetFormatPr defaultRowHeight="14.4" x14ac:dyDescent="0.3"/>
  <cols>
    <col min="8" max="8" width="10.109375" style="22" bestFit="1" customWidth="1"/>
  </cols>
  <sheetData>
    <row r="1" spans="1:8" ht="18.75" x14ac:dyDescent="0.3">
      <c r="A1" s="37" t="s">
        <v>0</v>
      </c>
      <c r="B1" s="24"/>
      <c r="C1" s="24"/>
      <c r="D1" s="24"/>
      <c r="E1" s="24"/>
      <c r="F1" s="24"/>
      <c r="G1" s="24"/>
      <c r="H1" s="25"/>
    </row>
    <row r="2" spans="1:8" ht="18.75" x14ac:dyDescent="0.3">
      <c r="A2" s="37" t="s">
        <v>60</v>
      </c>
      <c r="B2" s="24"/>
      <c r="C2" s="24"/>
      <c r="D2" s="24"/>
      <c r="E2" s="24"/>
      <c r="F2" s="24"/>
      <c r="G2" s="24"/>
      <c r="H2" s="25"/>
    </row>
    <row r="3" spans="1:8" ht="18.75" x14ac:dyDescent="0.3">
      <c r="A3" s="37" t="s">
        <v>61</v>
      </c>
      <c r="B3" s="24"/>
      <c r="C3" s="24"/>
      <c r="D3" s="24"/>
      <c r="E3" s="24"/>
      <c r="F3" s="24"/>
      <c r="G3" s="24"/>
      <c r="H3" s="25"/>
    </row>
    <row r="5" spans="1:8" ht="15" x14ac:dyDescent="0.25">
      <c r="A5" t="s">
        <v>73</v>
      </c>
    </row>
    <row r="6" spans="1:8" ht="15" x14ac:dyDescent="0.25">
      <c r="B6" t="s">
        <v>62</v>
      </c>
      <c r="H6" s="22">
        <v>325</v>
      </c>
    </row>
    <row r="7" spans="1:8" ht="15" x14ac:dyDescent="0.25">
      <c r="B7" t="s">
        <v>63</v>
      </c>
      <c r="H7" s="22">
        <v>40</v>
      </c>
    </row>
    <row r="8" spans="1:8" ht="15" x14ac:dyDescent="0.25">
      <c r="B8" t="s">
        <v>77</v>
      </c>
      <c r="H8" s="23">
        <v>10000</v>
      </c>
    </row>
    <row r="9" spans="1:8" ht="15" x14ac:dyDescent="0.25">
      <c r="C9" t="s">
        <v>67</v>
      </c>
      <c r="H9" s="22">
        <f>SUM(H6:H8)</f>
        <v>10365</v>
      </c>
    </row>
    <row r="10" spans="1:8" ht="15" x14ac:dyDescent="0.25">
      <c r="A10" t="s">
        <v>72</v>
      </c>
    </row>
    <row r="11" spans="1:8" ht="15" x14ac:dyDescent="0.25">
      <c r="B11" t="s">
        <v>64</v>
      </c>
      <c r="H11" s="22">
        <v>750</v>
      </c>
    </row>
    <row r="12" spans="1:8" ht="15" x14ac:dyDescent="0.25">
      <c r="B12" t="s">
        <v>65</v>
      </c>
      <c r="H12" s="22">
        <v>400</v>
      </c>
    </row>
    <row r="13" spans="1:8" ht="15" x14ac:dyDescent="0.25">
      <c r="B13" t="s">
        <v>66</v>
      </c>
      <c r="H13" s="23">
        <v>-1150</v>
      </c>
    </row>
    <row r="14" spans="1:8" ht="15" x14ac:dyDescent="0.25">
      <c r="C14" t="s">
        <v>68</v>
      </c>
      <c r="H14" s="22">
        <f>SUM(H11:H13)</f>
        <v>0</v>
      </c>
    </row>
    <row r="15" spans="1:8" ht="15" x14ac:dyDescent="0.25">
      <c r="A15" t="s">
        <v>71</v>
      </c>
    </row>
    <row r="16" spans="1:8" ht="15" x14ac:dyDescent="0.25">
      <c r="C16" t="s">
        <v>69</v>
      </c>
      <c r="H16" s="23">
        <v>0</v>
      </c>
    </row>
    <row r="17" spans="1:8" ht="15.75" thickBot="1" x14ac:dyDescent="0.3">
      <c r="A17" s="14" t="s">
        <v>70</v>
      </c>
      <c r="B17" s="14"/>
      <c r="C17" s="14"/>
      <c r="D17" s="14"/>
      <c r="E17" s="14"/>
      <c r="F17" s="14"/>
      <c r="G17" s="14"/>
      <c r="H17" s="26">
        <f>H9+H14+H16</f>
        <v>10365</v>
      </c>
    </row>
    <row r="18" spans="1:8" ht="15.75" thickTop="1" x14ac:dyDescent="0.25"/>
    <row r="20" spans="1:8" ht="15" x14ac:dyDescent="0.25">
      <c r="A20" t="s">
        <v>74</v>
      </c>
      <c r="H20" s="23">
        <v>0</v>
      </c>
    </row>
    <row r="22" spans="1:8" ht="15" x14ac:dyDescent="0.25">
      <c r="A22" t="s">
        <v>75</v>
      </c>
      <c r="H22" s="23">
        <f>H17-H20</f>
        <v>10365</v>
      </c>
    </row>
    <row r="24" spans="1:8" ht="15.75" thickBot="1" x14ac:dyDescent="0.3">
      <c r="A24" s="14" t="s">
        <v>76</v>
      </c>
      <c r="B24" s="14"/>
      <c r="C24" s="14"/>
      <c r="D24" s="14"/>
      <c r="E24" s="14"/>
      <c r="F24" s="14"/>
      <c r="G24" s="14"/>
      <c r="H24" s="26">
        <f>H20+H22</f>
        <v>10365</v>
      </c>
    </row>
    <row r="25" spans="1:8" ht="15.75" thickTop="1" x14ac:dyDescent="0.25"/>
  </sheetData>
  <pageMargins left="0.7" right="0.7" top="0.75" bottom="0.75" header="0.3" footer="0.3"/>
  <pageSetup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Budget Simple Alpha</vt:lpstr>
      <vt:lpstr>Budget Simple Dollar</vt:lpstr>
      <vt:lpstr>Budget by Project</vt:lpstr>
      <vt:lpstr>Inc Stmt Simple Alpha</vt:lpstr>
      <vt:lpstr>Inc Stmt Simple Dollar</vt:lpstr>
      <vt:lpstr>Inc Stmt Project</vt:lpstr>
      <vt:lpstr>Balance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Verkuilen</dc:creator>
  <cp:lastModifiedBy>Elizabeth George</cp:lastModifiedBy>
  <cp:lastPrinted>2019-12-31T18:56:21Z</cp:lastPrinted>
  <dcterms:created xsi:type="dcterms:W3CDTF">2019-12-30T19:19:41Z</dcterms:created>
  <dcterms:modified xsi:type="dcterms:W3CDTF">2020-01-16T16:05:57Z</dcterms:modified>
</cp:coreProperties>
</file>