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Elizabeth G\2021 Dashboards\"/>
    </mc:Choice>
  </mc:AlternateContent>
  <xr:revisionPtr revIDLastSave="0" documentId="8_{0AB64414-7C1A-439C-988B-734AC22E1FDF}" xr6:coauthVersionLast="36" xr6:coauthVersionMax="36" xr10:uidLastSave="{00000000-0000-0000-0000-000000000000}"/>
  <bookViews>
    <workbookView xWindow="0" yWindow="0" windowWidth="18432" windowHeight="7860" tabRatio="921" firstSheet="14" activeTab="28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  <sheet name="June 21" sheetId="28" r:id="rId26"/>
    <sheet name="July 21" sheetId="29" r:id="rId27"/>
    <sheet name="Aug 21" sheetId="30" r:id="rId28"/>
    <sheet name="Sept 21" sheetId="31" r:id="rId29"/>
  </sheets>
  <definedNames>
    <definedName name="August">August!$A$1:$L$59</definedName>
  </definedNames>
  <calcPr calcId="191029"/>
</workbook>
</file>

<file path=xl/calcChain.xml><?xml version="1.0" encoding="utf-8"?>
<calcChain xmlns="http://schemas.openxmlformats.org/spreadsheetml/2006/main">
  <c r="J103" i="31" l="1"/>
  <c r="G103" i="31"/>
  <c r="D103" i="31"/>
  <c r="B103" i="31"/>
  <c r="B108" i="31" s="1"/>
  <c r="H89" i="31"/>
  <c r="E89" i="31"/>
  <c r="B89" i="31"/>
  <c r="J77" i="31"/>
  <c r="B106" i="31" s="1"/>
  <c r="I37" i="31"/>
  <c r="H37" i="31"/>
  <c r="G37" i="31"/>
  <c r="F37" i="31"/>
  <c r="E37" i="31"/>
  <c r="D37" i="31"/>
  <c r="C37" i="31"/>
  <c r="B37" i="31"/>
  <c r="J36" i="31"/>
  <c r="J35" i="31"/>
  <c r="J34" i="31"/>
  <c r="J33" i="31"/>
  <c r="J32" i="31"/>
  <c r="J31" i="31"/>
  <c r="J30" i="31"/>
  <c r="C25" i="31"/>
  <c r="B109" i="31" s="1"/>
  <c r="B25" i="31"/>
  <c r="D24" i="31"/>
  <c r="D23" i="31"/>
  <c r="D22" i="31"/>
  <c r="D21" i="31"/>
  <c r="D20" i="31"/>
  <c r="D19" i="31"/>
  <c r="D18" i="31"/>
  <c r="D17" i="31"/>
  <c r="D16" i="31"/>
  <c r="B11" i="31"/>
  <c r="B105" i="31" s="1"/>
  <c r="J37" i="31" l="1"/>
  <c r="D25" i="31"/>
  <c r="G105" i="31" s="1"/>
  <c r="G106" i="31"/>
  <c r="J103" i="30"/>
  <c r="G103" i="30"/>
  <c r="D103" i="30"/>
  <c r="B103" i="30"/>
  <c r="B108" i="30" s="1"/>
  <c r="H89" i="30"/>
  <c r="E89" i="30"/>
  <c r="B89" i="30"/>
  <c r="J77" i="30"/>
  <c r="B106" i="30" s="1"/>
  <c r="I37" i="30"/>
  <c r="H37" i="30"/>
  <c r="G37" i="30"/>
  <c r="F37" i="30"/>
  <c r="E37" i="30"/>
  <c r="D37" i="30"/>
  <c r="C37" i="30"/>
  <c r="B37" i="30"/>
  <c r="J36" i="30"/>
  <c r="J35" i="30"/>
  <c r="J34" i="30"/>
  <c r="J33" i="30"/>
  <c r="J32" i="30"/>
  <c r="J31" i="30"/>
  <c r="J30" i="30"/>
  <c r="C25" i="30"/>
  <c r="B109" i="30" s="1"/>
  <c r="B25" i="30"/>
  <c r="D24" i="30"/>
  <c r="D23" i="30"/>
  <c r="D22" i="30"/>
  <c r="D21" i="30"/>
  <c r="D20" i="30"/>
  <c r="D19" i="30"/>
  <c r="D18" i="30"/>
  <c r="D17" i="30"/>
  <c r="D16" i="30"/>
  <c r="B11" i="30"/>
  <c r="B105" i="30" s="1"/>
  <c r="I37" i="29"/>
  <c r="J103" i="29"/>
  <c r="G103" i="29"/>
  <c r="D103" i="29"/>
  <c r="B103" i="29"/>
  <c r="B108" i="29" s="1"/>
  <c r="H89" i="29"/>
  <c r="E89" i="29"/>
  <c r="B89" i="29"/>
  <c r="J77" i="29"/>
  <c r="B106" i="29" s="1"/>
  <c r="H37" i="29"/>
  <c r="G37" i="29"/>
  <c r="F37" i="29"/>
  <c r="E37" i="29"/>
  <c r="D37" i="29"/>
  <c r="C37" i="29"/>
  <c r="B37" i="29"/>
  <c r="J36" i="29"/>
  <c r="J35" i="29"/>
  <c r="J34" i="29"/>
  <c r="J33" i="29"/>
  <c r="J32" i="29"/>
  <c r="J31" i="29"/>
  <c r="J30" i="29"/>
  <c r="C25" i="29"/>
  <c r="B109" i="29" s="1"/>
  <c r="B25" i="29"/>
  <c r="D24" i="29"/>
  <c r="D23" i="29"/>
  <c r="D22" i="29"/>
  <c r="D21" i="29"/>
  <c r="D20" i="29"/>
  <c r="D19" i="29"/>
  <c r="D18" i="29"/>
  <c r="D17" i="29"/>
  <c r="D16" i="29"/>
  <c r="B11" i="29"/>
  <c r="B105" i="29" s="1"/>
  <c r="J103" i="28"/>
  <c r="G103" i="28"/>
  <c r="D103" i="28"/>
  <c r="B103" i="28"/>
  <c r="B108" i="28" s="1"/>
  <c r="H89" i="28"/>
  <c r="E89" i="28"/>
  <c r="B89" i="28"/>
  <c r="J77" i="28"/>
  <c r="B106" i="28" s="1"/>
  <c r="I37" i="28"/>
  <c r="H37" i="28"/>
  <c r="G37" i="28"/>
  <c r="F37" i="28"/>
  <c r="E37" i="28"/>
  <c r="D37" i="28"/>
  <c r="C37" i="28"/>
  <c r="B37" i="28"/>
  <c r="J36" i="28"/>
  <c r="J35" i="28"/>
  <c r="J34" i="28"/>
  <c r="J33" i="28"/>
  <c r="J32" i="28"/>
  <c r="J31" i="28"/>
  <c r="J30" i="28"/>
  <c r="C25" i="28"/>
  <c r="B109" i="28" s="1"/>
  <c r="B25" i="28"/>
  <c r="D24" i="28"/>
  <c r="D23" i="28"/>
  <c r="D22" i="28"/>
  <c r="D21" i="28"/>
  <c r="D20" i="28"/>
  <c r="D19" i="28"/>
  <c r="D18" i="28"/>
  <c r="D17" i="28"/>
  <c r="D16" i="28"/>
  <c r="B11" i="28"/>
  <c r="B105" i="28" s="1"/>
  <c r="J103" i="27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G106" i="26" s="1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D25" i="30" l="1"/>
  <c r="G105" i="30" s="1"/>
  <c r="G106" i="30"/>
  <c r="J37" i="30"/>
  <c r="J37" i="29"/>
  <c r="D25" i="29"/>
  <c r="G105" i="29" s="1"/>
  <c r="G106" i="29"/>
  <c r="J37" i="28"/>
  <c r="G106" i="28"/>
  <c r="D25" i="28"/>
  <c r="G105" i="28" s="1"/>
  <c r="J37" i="27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6" i="17" s="1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B85" i="17"/>
  <c r="F89" i="17"/>
  <c r="B80" i="17" s="1"/>
  <c r="H89" i="17"/>
  <c r="K89" i="17"/>
  <c r="B81" i="17" l="1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<sst xmlns="http://schemas.openxmlformats.org/spreadsheetml/2006/main" count="2556" uniqueCount="376">
  <si>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</si>
  <si>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</si>
  <si>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</si>
  <si>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</si>
  <si>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</si>
  <si>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</si>
  <si>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</si>
  <si>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</si>
  <si>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</si>
  <si>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</si>
  <si>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</si>
  <si>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</si>
  <si>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</si>
  <si>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</si>
  <si>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</si>
  <si>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</si>
  <si>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</si>
  <si>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</si>
  <si>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</si>
  <si>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</si>
  <si>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</si>
  <si>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</si>
  <si>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</si>
  <si>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</si>
  <si>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</si>
  <si>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</si>
  <si>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</si>
  <si>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</si>
  <si>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</si>
  <si>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</si>
  <si>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</si>
  <si>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</si>
  <si>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</si>
  <si>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</si>
  <si>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</si>
  <si>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</si>
  <si>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</si>
  <si>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</si>
  <si>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</si>
  <si>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</si>
  <si>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</si>
  <si>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</si>
  <si>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</si>
  <si>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</si>
  <si>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</si>
  <si>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</si>
  <si>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</si>
  <si>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</si>
  <si>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</si>
  <si>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</si>
  <si>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</si>
  <si>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</si>
  <si>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</si>
  <si>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</si>
  <si>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</si>
  <si>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</si>
  <si>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</si>
  <si>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</si>
  <si>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</si>
  <si>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</si>
  <si>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</si>
  <si>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</si>
  <si>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</si>
  <si>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</si>
  <si>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</si>
  <si>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</si>
  <si>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</si>
  <si>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</si>
  <si>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</si>
  <si>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</si>
  <si>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</si>
  <si>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</si>
  <si>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</si>
  <si>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</si>
  <si>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</si>
  <si>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</si>
  <si>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</si>
  <si>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</si>
  <si>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</si>
  <si>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</si>
  <si>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</si>
  <si>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</si>
  <si>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</si>
  <si>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</si>
  <si>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</si>
  <si>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</si>
  <si>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</si>
  <si>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</si>
  <si>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</si>
  <si>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</si>
  <si>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</si>
  <si>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</si>
  <si>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</si>
  <si>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</si>
  <si>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</si>
  <si>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</si>
  <si>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</si>
  <si>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</si>
  <si>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</si>
  <si>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</si>
  <si>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</si>
  <si>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</si>
  <si>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</si>
  <si>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</si>
  <si>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</si>
  <si>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</si>
  <si>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</si>
  <si>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</si>
  <si>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</si>
  <si>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</si>
  <si>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</si>
  <si>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</si>
  <si>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</si>
  <si>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</si>
  <si>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</si>
  <si>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</si>
  <si>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</si>
  <si>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</si>
  <si>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</si>
  <si>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</si>
  <si>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</si>
  <si>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</si>
  <si>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</si>
  <si>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</si>
  <si>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</si>
  <si>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</si>
  <si>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</si>
  <si>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</si>
  <si>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</si>
  <si>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</si>
  <si>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</si>
  <si>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</si>
  <si>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</si>
  <si>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</si>
  <si>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</si>
  <si>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</si>
  <si>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</si>
  <si>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</si>
  <si>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</si>
  <si>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</si>
  <si>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</si>
  <si>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</si>
  <si>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</si>
  <si>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</si>
  <si>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</si>
  <si>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</si>
  <si>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</si>
  <si>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</si>
  <si>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</si>
  <si>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</si>
  <si>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</si>
  <si>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</si>
  <si>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</si>
  <si>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</si>
  <si>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</si>
  <si>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</si>
  <si>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</si>
  <si>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</si>
  <si>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</si>
  <si>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</si>
  <si>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</si>
  <si>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</si>
  <si>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</si>
  <si>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</si>
  <si>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</si>
  <si>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</si>
  <si>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</si>
  <si>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</si>
  <si>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</si>
  <si>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</si>
  <si>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</si>
  <si>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</si>
  <si>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</si>
  <si>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</si>
  <si>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</si>
  <si>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</si>
  <si>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</si>
  <si>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</si>
  <si>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</si>
  <si>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</si>
  <si>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</si>
  <si>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</si>
  <si>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</si>
  <si>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</si>
  <si>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</si>
  <si>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</si>
  <si>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</si>
  <si>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</si>
  <si>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</si>
  <si>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</si>
  <si>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</si>
  <si>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</si>
  <si>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</si>
  <si>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</si>
  <si>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</si>
  <si>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</si>
  <si>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</si>
  <si>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</si>
  <si>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</si>
  <si>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</si>
  <si>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</si>
  <si>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</si>
  <si>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</si>
  <si>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</si>
  <si>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</si>
  <si>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</si>
  <si>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</si>
  <si>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</si>
  <si>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</si>
  <si>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</si>
  <si>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</si>
  <si>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</si>
  <si>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</si>
  <si>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</si>
  <si>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</si>
  <si>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</si>
  <si>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</si>
  <si>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</si>
  <si>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</si>
  <si>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</si>
  <si>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</si>
  <si>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</si>
  <si>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</si>
  <si>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</si>
  <si>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</si>
  <si>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</si>
  <si>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</si>
  <si>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</si>
  <si>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</si>
  <si>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</si>
  <si>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</si>
  <si>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</si>
  <si>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</si>
  <si>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</si>
  <si>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</si>
  <si>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</si>
  <si>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</si>
  <si>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</si>
  <si>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</si>
  <si>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</si>
  <si>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</si>
  <si>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</si>
  <si>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</si>
  <si>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</si>
  <si>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</si>
  <si>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</si>
  <si>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</si>
  <si>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</si>
  <si>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</si>
  <si>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</si>
  <si>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</si>
  <si>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</si>
  <si>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</si>
  <si>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</si>
  <si>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</si>
  <si>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</si>
  <si>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</si>
  <si>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</si>
  <si>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</si>
  <si>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</si>
  <si>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</si>
  <si>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</si>
  <si>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</si>
  <si>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</si>
  <si>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</si>
  <si>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</si>
  <si>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</si>
  <si>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</si>
  <si>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</si>
  <si>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</si>
  <si>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</si>
  <si>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</si>
  <si>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</si>
  <si>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</si>
  <si>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</si>
  <si>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</si>
  <si>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</si>
  <si>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</si>
  <si>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</si>
  <si>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</si>
  <si>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</si>
  <si>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</si>
  <si>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</si>
  <si>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</si>
  <si>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</si>
  <si>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</si>
  <si>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</si>
  <si>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</si>
  <si>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</si>
  <si>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</si>
  <si>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</si>
  <si>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</si>
  <si>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</si>
  <si>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</si>
  <si>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</si>
  <si>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</si>
  <si>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</si>
  <si>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</si>
  <si>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</si>
  <si>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</si>
  <si>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</si>
  <si>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</si>
  <si>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</si>
  <si>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</si>
  <si>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</si>
  <si>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</si>
  <si>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</si>
  <si>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</si>
  <si>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</si>
  <si>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</si>
  <si>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</si>
  <si>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</si>
  <si>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</si>
  <si>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</si>
  <si>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</si>
  <si>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</si>
  <si>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</si>
  <si>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</si>
  <si>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</si>
  <si>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</si>
  <si>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</si>
  <si>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</si>
  <si>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</si>
  <si>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</si>
  <si>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</si>
  <si>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</si>
  <si>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</si>
  <si>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</si>
  <si>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</si>
  <si>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</si>
  <si>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</si>
  <si>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</si>
  <si>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</si>
  <si>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</si>
  <si>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</si>
  <si>
    <t>June 2021</t>
  </si>
  <si>
    <t>Projected AGOYO Members Moving to Regular in June:</t>
  </si>
  <si>
    <t>Projected Regular Members Moving to Special in June:</t>
  </si>
  <si>
    <t>Jul-Nov 20</t>
  </si>
  <si>
    <t>* Counts as of 7/1/21</t>
  </si>
  <si>
    <t>1 Month Out from Cancellation (April)</t>
  </si>
  <si>
    <t>2 Months Out from Cancellation (May)</t>
  </si>
  <si>
    <t>3 Months Out from Cancellation (June)</t>
  </si>
  <si>
    <t>Cancelled Members After 3 Month Grace Period - March</t>
  </si>
  <si>
    <t>Total Lapsed Members in Mar.:</t>
  </si>
  <si>
    <t>Total New Members from      July 2020 - June 2021:</t>
  </si>
  <si>
    <t>July 2021</t>
  </si>
  <si>
    <t>Projected AGOYO Members Moving to Regular in July:</t>
  </si>
  <si>
    <t>Projected Regular Members Moving to Special in July:</t>
  </si>
  <si>
    <t>Jul-Dec 20</t>
  </si>
  <si>
    <t>Cancelled Members After 3 Month Grace Period - April</t>
  </si>
  <si>
    <t>* Counts as of 8/1/21</t>
  </si>
  <si>
    <t>1 Month Out from Cancellation (May)</t>
  </si>
  <si>
    <t>2 Months Out from Cancellation (June)</t>
  </si>
  <si>
    <t>3 Months Out from Cancellation (July)</t>
  </si>
  <si>
    <t>Total Lapsed Members in Apr.:</t>
  </si>
  <si>
    <t>Total New Members from      August 2020 - July 2021:</t>
  </si>
  <si>
    <t>Aug 2020</t>
  </si>
  <si>
    <t>Aug 2021</t>
  </si>
  <si>
    <t>&gt;=2018</t>
  </si>
  <si>
    <t>* Counts as of 9/1/21</t>
  </si>
  <si>
    <t>3 Months Out from Cancellation (Aug)</t>
  </si>
  <si>
    <t>Cancelled Members After 3 Month Grace Period - May</t>
  </si>
  <si>
    <t>Projected AGOYO Members Moving to Regular in Aug.:</t>
  </si>
  <si>
    <t>Projected Regular Members Moving to Special in Aug.:</t>
  </si>
  <si>
    <t>Total New Members from      September 2020 - August 2021:</t>
  </si>
  <si>
    <t>Total Reinstating Members in Aug:</t>
  </si>
  <si>
    <t>Sept 2020</t>
  </si>
  <si>
    <t>Sept 2021</t>
  </si>
  <si>
    <t>Projected AGOYO Members Moving to Regular in Sept.:</t>
  </si>
  <si>
    <t>Projected Regular Members Moving to Special in Sept.:</t>
  </si>
  <si>
    <t>Current Members Reported as Deceased During Sept.:</t>
  </si>
  <si>
    <t>&lt;=2018</t>
  </si>
  <si>
    <t>* Counts as of 10/1/21</t>
  </si>
  <si>
    <t>Cancelled Members After 3 Month Grace Period - June</t>
  </si>
  <si>
    <t>Total New Members from      October 2020 - September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</si>
</sst>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174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3" fillId="2" borderId="22" xfId="3" applyFont="1" applyBorder="1"/>
    <xf numFmtId="0" fontId="3" fillId="2" borderId="22" xfId="3" applyBorder="1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3" fillId="2" borderId="22" xfId="3" applyFont="1" applyBorder="1" applyAlignment="1">
      <alignment wrapText="1"/>
    </xf>
    <xf numFmtId="0" fontId="8" fillId="0" borderId="28" xfId="2" applyFont="1" applyBorder="1"/>
    <xf numFmtId="0" fontId="1" fillId="0" borderId="1" xfId="1" applyAlignment="1"/>
    <xf numFmtId="0" fontId="0" fillId="0" borderId="0" xfId="0" applyAlignment="1">
      <alignment horizontal="right"/>
    </xf>
    <xf numFmtId="0" fontId="14" fillId="0" borderId="0" xfId="0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0" fontId="3" fillId="2" borderId="22" xfId="3" applyFon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49" fontId="2" fillId="0" borderId="2" xfId="2" applyNumberFormat="1" applyBorder="1" applyAlignment="1">
      <alignment horizontal="right"/>
    </xf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3" fillId="2" borderId="0" xfId="3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6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4-48C8-A280-83A9DA0EC84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4-48C8-A280-83A9DA0EC84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4-48C8-A280-83A9DA0EC84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4-48C8-A280-83A9DA0EC8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4-48C8-A280-83A9DA0EC84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4-48C8-A280-83A9DA0EC8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4-48C8-A280-83A9DA0EC84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4-48C8-A280-83A9DA0EC84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4-48C8-A280-83A9DA0EC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4-48C8-A280-83A9DA0EC8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9-4996-966E-B8C9D902D3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9-4996-966E-B8C9D902D3F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9-4996-966E-B8C9D902D3F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9-4996-966E-B8C9D902D3F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9-4996-966E-B8C9D902D3F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F9-4996-966E-B8C9D902D3F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F9-4996-966E-B8C9D902D3F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F9-4996-966E-B8C9D902D3F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F9-4996-966E-B8C9D902D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21'!$C$16:$C$24</c:f>
              <c:numCache>
                <c:formatCode>_(* #,##0_);_(* \(#,##0\);_(* "-"??_);_(@_)</c:formatCode>
                <c:ptCount val="9"/>
                <c:pt idx="0">
                  <c:v>4689</c:v>
                </c:pt>
                <c:pt idx="1">
                  <c:v>6325</c:v>
                </c:pt>
                <c:pt idx="2">
                  <c:v>923</c:v>
                </c:pt>
                <c:pt idx="3">
                  <c:v>172</c:v>
                </c:pt>
                <c:pt idx="4">
                  <c:v>175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F9-4996-966E-B8C9D902D3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045-B05F-C2BCBB088359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2-4045-B05F-C2BCBB08835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2-4045-B05F-C2BCBB08835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2-4045-B05F-C2BCBB08835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2-4045-B05F-C2BCBB08835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2-4045-B05F-C2BCBB08835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2-4045-B05F-C2BCBB08835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2-4045-B05F-C2BCBB0883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02-4045-B05F-C2BCBB088359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02-4045-B05F-C2BCBB08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8-4093-B384-8A4E84810F20}"/>
            </c:ext>
          </c:extLst>
        </c:ser>
        <c:ser>
          <c:idx val="1"/>
          <c:order val="1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8-4093-B384-8A4E84810F2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8-4093-B384-8A4E84810F2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8-4093-B384-8A4E84810F2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8-4093-B384-8A4E84810F2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8-4093-B384-8A4E84810F2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8-4093-B384-8A4E84810F2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8-4093-B384-8A4E84810F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8-4093-B384-8A4E84810F20}"/>
            </c:ext>
          </c:extLst>
        </c:ser>
        <c:ser>
          <c:idx val="2"/>
          <c:order val="2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28-4093-B384-8A4E8481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0-4540-B189-7CB850F765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0-4540-B189-7CB850F765C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0-4540-B189-7CB850F765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0-4540-B189-7CB850F765C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0-4540-B189-7CB850F765C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0-4540-B189-7CB850F765C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0-4540-B189-7CB850F765C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0-4540-B189-7CB850F765C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0-4540-B189-7CB850F7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10</c:v>
                </c:pt>
                <c:pt idx="2">
                  <c:v>148</c:v>
                </c:pt>
                <c:pt idx="3">
                  <c:v>4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60-4540-B189-7CB850F765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5A9-B228-A9EB345A529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5A9-B228-A9EB345A52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5A9-B228-A9EB345A52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4-45A9-B228-A9EB345A529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4-45A9-B228-A9EB345A529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4-45A9-B228-A9EB345A52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4-45A9-B228-A9EB345A529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4-45A9-B228-A9EB345A529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4-45A9-B228-A9EB345A5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21'!$C$16:$C$24</c:f>
              <c:numCache>
                <c:formatCode>_(* #,##0_);_(* \(#,##0\);_(* "-"??_);_(@_)</c:formatCode>
                <c:ptCount val="9"/>
                <c:pt idx="0">
                  <c:v>4203</c:v>
                </c:pt>
                <c:pt idx="1">
                  <c:v>5458</c:v>
                </c:pt>
                <c:pt idx="2">
                  <c:v>1023</c:v>
                </c:pt>
                <c:pt idx="3">
                  <c:v>169</c:v>
                </c:pt>
                <c:pt idx="4">
                  <c:v>172</c:v>
                </c:pt>
                <c:pt idx="5">
                  <c:v>51</c:v>
                </c:pt>
                <c:pt idx="6">
                  <c:v>52</c:v>
                </c:pt>
                <c:pt idx="7">
                  <c:v>74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4-45A9-B228-A9EB345A5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CA9-B97B-9EE573491B37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C-4CA9-B97B-9EE573491B3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C-4CA9-B97B-9EE573491B3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C-4CA9-B97B-9EE573491B3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C-4CA9-B97B-9EE573491B3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C-4CA9-B97B-9EE573491B3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C-4CA9-B97B-9EE573491B3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C-4CA9-B97B-9EE573491B3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C-4CA9-B97B-9EE573491B37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1C-4CA9-B97B-9EE57349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965-8AF1-89C01E058730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965-8AF1-89C01E05873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965-8AF1-89C01E05873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965-8AF1-89C01E05873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8-4965-8AF1-89C01E05873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8-4965-8AF1-89C01E05873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8-4965-8AF1-89C01E05873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8-4965-8AF1-89C01E0587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58-4965-8AF1-89C01E058730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58-4965-8AF1-89C01E05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3-48E2-81C6-C9767ECEC8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3-48E2-81C6-C9767ECEC8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3-48E2-81C6-C9767ECEC8C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3-48E2-81C6-C9767ECEC8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3-48E2-81C6-C9767ECEC8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3-48E2-81C6-C9767ECEC8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3-48E2-81C6-C9767ECEC8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3-48E2-81C6-C9767ECEC8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53-48E2-81C6-C9767ECEC8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21'!$B$2:$B$10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93</c:v>
                </c:pt>
                <c:pt idx="3">
                  <c:v>7</c:v>
                </c:pt>
                <c:pt idx="4">
                  <c:v>3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53-48E2-81C6-C9767ECEC8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F-48AF-858E-D50812B885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F-48AF-858E-D50812B885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F-48AF-858E-D50812B885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F-48AF-858E-D50812B885B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F-48AF-858E-D50812B885B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6F-48AF-858E-D50812B885B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6F-48AF-858E-D50812B885B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6F-48AF-858E-D50812B885B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6F-48AF-858E-D50812B88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21'!$C$16:$C$24</c:f>
              <c:numCache>
                <c:formatCode>_(* #,##0_);_(* \(#,##0\);_(* "-"??_);_(@_)</c:formatCode>
                <c:ptCount val="9"/>
                <c:pt idx="0">
                  <c:v>4421</c:v>
                </c:pt>
                <c:pt idx="1">
                  <c:v>5860</c:v>
                </c:pt>
                <c:pt idx="2">
                  <c:v>1162</c:v>
                </c:pt>
                <c:pt idx="3">
                  <c:v>172</c:v>
                </c:pt>
                <c:pt idx="4">
                  <c:v>180</c:v>
                </c:pt>
                <c:pt idx="5">
                  <c:v>67</c:v>
                </c:pt>
                <c:pt idx="6">
                  <c:v>51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6F-48AF-858E-D50812B885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FE-8ED7-1F1744AB79A9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F-4DFE-8ED7-1F1744AB79A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F-4DFE-8ED7-1F1744AB79A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F-4DFE-8ED7-1F1744AB79A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F-4DFE-8ED7-1F1744AB79A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F-4DFE-8ED7-1F1744AB79A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F-4DFE-8ED7-1F1744AB79A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F-4DFE-8ED7-1F1744AB79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F-4DFE-8ED7-1F1744AB79A9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F-4DFE-8ED7-1F1744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484-96A6-05008C086379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E-4484-96A6-05008C08637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E-4484-96A6-05008C08637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E-4484-96A6-05008C08637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E-4484-96A6-05008C08637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E-4484-96A6-05008C08637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E-4484-96A6-05008C08637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E-4484-96A6-05008C0863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E-4484-96A6-05008C086379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E-4484-96A6-05008C08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8-4F44-9D3F-408E44CDE0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8-4F44-9D3F-408E44CDE0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8-4F44-9D3F-408E44CDE0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8-4F44-9D3F-408E44CDE0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8-4F44-9D3F-408E44CDE02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8-4F44-9D3F-408E44CDE02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8-4F44-9D3F-408E44CDE02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8-4F44-9D3F-408E44CDE02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8-4F44-9D3F-408E44CDE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21'!$B$2:$B$10</c:f>
              <c:numCache>
                <c:formatCode>General</c:formatCode>
                <c:ptCount val="9"/>
                <c:pt idx="0">
                  <c:v>37</c:v>
                </c:pt>
                <c:pt idx="1">
                  <c:v>17</c:v>
                </c:pt>
                <c:pt idx="2">
                  <c:v>88</c:v>
                </c:pt>
                <c:pt idx="3">
                  <c:v>3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08-4F44-9D3F-408E44CDE0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0-47D2-87E8-E013669A4B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0-47D2-87E8-E013669A4B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30-47D2-87E8-E013669A4B1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30-47D2-87E8-E013669A4B1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0-47D2-87E8-E013669A4B1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30-47D2-87E8-E013669A4B1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30-47D2-87E8-E013669A4B1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30-47D2-87E8-E013669A4B1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30-47D2-87E8-E013669A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21'!$C$16:$C$24</c:f>
              <c:numCache>
                <c:formatCode>_(* #,##0_);_(* \(#,##0\);_(* "-"??_);_(@_)</c:formatCode>
                <c:ptCount val="9"/>
                <c:pt idx="0">
                  <c:v>4480</c:v>
                </c:pt>
                <c:pt idx="1">
                  <c:v>6049</c:v>
                </c:pt>
                <c:pt idx="2">
                  <c:v>1198</c:v>
                </c:pt>
                <c:pt idx="3">
                  <c:v>176</c:v>
                </c:pt>
                <c:pt idx="4">
                  <c:v>180</c:v>
                </c:pt>
                <c:pt idx="5">
                  <c:v>77</c:v>
                </c:pt>
                <c:pt idx="6">
                  <c:v>43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0-47D2-87E8-E013669A4B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493-A028-0E8346855793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F-4493-A028-0E8346855793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F-4493-A028-0E8346855793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F-4493-A028-0E8346855793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F-4493-A028-0E8346855793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F-4493-A028-0E8346855793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F-4493-A028-0E8346855793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F-4493-A028-0E8346855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F-4493-A028-0E8346855793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F-4493-A028-0E83468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0-4706-AA84-6BEFE19E66C1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70-4706-AA84-6BEFE19E66C1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70-4706-AA84-6BEFE19E66C1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70-4706-AA84-6BEFE19E66C1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70-4706-AA84-6BEFE19E66C1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70-4706-AA84-6BEFE19E66C1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70-4706-AA84-6BEFE19E66C1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70-4706-AA84-6BEFE19E66C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0-4706-AA84-6BEFE19E66C1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0-4706-AA84-6BEFE19E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BF885-1525-41F9-A1E3-1EC7317D4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CAEDA-8F95-490C-8AB4-94D9CC2B4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DA505-06E6-4128-90C8-CA19A3F3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A7EB6-F518-4FF8-9101-0D60A553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3EF1D-B7F5-45B6-9B36-45D48579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FFE6B-6CC4-4F59-8EF2-AF48EC955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ACF7-89A0-4A44-B304-AD3870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9EDC-8E03-46E9-B3F9-A34FB36F2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F58EB-570C-4238-87FB-FFAF9314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ECF36-4607-47F7-BD73-97AEF77CA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07B290-5767-48D6-AC0F-F5DC78CF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267665-EDE7-48DB-9800-3216A8F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C4332-2B1A-477C-8F24-B30FF885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42AD7-7D54-44A3-95E6-7396FED47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DCC448-005F-4D26-8DB0-6E1C2D368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068806-5AAE-414E-8A1D-0201C56F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4.4" x14ac:dyDescent="0.3"/>
  <cols>
    <col min="1" max="1" width="4" bestFit="1" customWidth="1"/>
    <col min="2" max="2" width="7.6640625" bestFit="1" customWidth="1"/>
    <col min="3" max="3" width="7.33203125" bestFit="1" customWidth="1"/>
    <col min="4" max="4" width="14.44140625" bestFit="1" customWidth="1"/>
  </cols>
  <sheetData>
    <row r="1" spans="1:5" x14ac:dyDescent="0.3">
      <c r="B1" t="s">
        <v>148</v>
      </c>
      <c r="C1" t="s">
        <v>149</v>
      </c>
      <c r="D1" t="s">
        <v>150</v>
      </c>
    </row>
    <row r="2" spans="1:5" x14ac:dyDescent="0.3">
      <c r="A2" t="s">
        <v>141</v>
      </c>
      <c r="B2">
        <v>1005</v>
      </c>
      <c r="C2">
        <v>1052</v>
      </c>
      <c r="D2">
        <v>187</v>
      </c>
    </row>
    <row r="3" spans="1:5" x14ac:dyDescent="0.3">
      <c r="A3" t="s">
        <v>142</v>
      </c>
      <c r="B3">
        <v>1009</v>
      </c>
      <c r="C3">
        <v>1109</v>
      </c>
      <c r="D3">
        <v>170</v>
      </c>
    </row>
    <row r="4" spans="1:5" x14ac:dyDescent="0.3">
      <c r="A4" t="s">
        <v>143</v>
      </c>
      <c r="B4">
        <v>1038</v>
      </c>
      <c r="C4">
        <v>1132</v>
      </c>
      <c r="D4">
        <v>147</v>
      </c>
    </row>
    <row r="5" spans="1:5" x14ac:dyDescent="0.3">
      <c r="A5" t="s">
        <v>144</v>
      </c>
      <c r="B5">
        <v>827</v>
      </c>
      <c r="C5">
        <v>1006</v>
      </c>
      <c r="D5">
        <v>153</v>
      </c>
    </row>
    <row r="6" spans="1:5" x14ac:dyDescent="0.3">
      <c r="A6" t="s">
        <v>145</v>
      </c>
      <c r="B6">
        <v>613</v>
      </c>
      <c r="C6">
        <v>639</v>
      </c>
      <c r="D6">
        <v>144</v>
      </c>
    </row>
    <row r="7" spans="1:5" x14ac:dyDescent="0.3">
      <c r="A7" t="s">
        <v>146</v>
      </c>
      <c r="B7">
        <v>522</v>
      </c>
      <c r="C7">
        <v>591</v>
      </c>
      <c r="D7">
        <v>96</v>
      </c>
    </row>
    <row r="8" spans="1:5" x14ac:dyDescent="0.3">
      <c r="A8" t="s">
        <v>147</v>
      </c>
      <c r="B8">
        <v>790</v>
      </c>
      <c r="C8">
        <v>990</v>
      </c>
      <c r="D8">
        <v>205</v>
      </c>
    </row>
    <row r="10" spans="1:5" x14ac:dyDescent="0.3">
      <c r="B10" t="s">
        <v>148</v>
      </c>
      <c r="C10" t="s">
        <v>149</v>
      </c>
      <c r="D10" t="s">
        <v>150</v>
      </c>
    </row>
    <row r="11" spans="1:5" x14ac:dyDescent="0.3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3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3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3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3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3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3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38</v>
      </c>
    </row>
    <row r="3" spans="1:5" x14ac:dyDescent="0.3">
      <c r="A3" s="8" t="s">
        <v>2</v>
      </c>
      <c r="B3">
        <v>15</v>
      </c>
    </row>
    <row r="4" spans="1:5" x14ac:dyDescent="0.3">
      <c r="A4" s="8" t="s">
        <v>3</v>
      </c>
      <c r="B4">
        <v>20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3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15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94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42"/>
      <c r="C14" s="142"/>
      <c r="D14" s="143"/>
      <c r="E14" s="8" t="s">
        <v>117</v>
      </c>
    </row>
    <row r="15" spans="1:5" ht="45.6" thickBot="1" x14ac:dyDescent="0.35">
      <c r="A15" s="16"/>
      <c r="B15" s="29" t="s">
        <v>98</v>
      </c>
      <c r="C15" s="29" t="s">
        <v>99</v>
      </c>
      <c r="D15" s="30" t="s">
        <v>21</v>
      </c>
    </row>
    <row r="16" spans="1:5" ht="15" thickTop="1" x14ac:dyDescent="0.3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3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3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3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3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3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3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" thickBot="1" x14ac:dyDescent="0.35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3">
      <c r="A27" s="144" t="s">
        <v>103</v>
      </c>
      <c r="B27" s="144"/>
      <c r="C27" s="144"/>
      <c r="D27" s="144"/>
      <c r="E27" s="36">
        <v>6</v>
      </c>
    </row>
    <row r="28" spans="1:5" x14ac:dyDescent="0.3">
      <c r="A28" s="144" t="s">
        <v>106</v>
      </c>
      <c r="B28" s="144"/>
      <c r="C28" s="144"/>
      <c r="D28" s="144"/>
      <c r="E28" s="36">
        <v>7</v>
      </c>
    </row>
    <row r="29" spans="1:5" x14ac:dyDescent="0.3">
      <c r="A29" s="144" t="s">
        <v>105</v>
      </c>
      <c r="B29" s="144"/>
      <c r="C29" s="144"/>
      <c r="D29" s="144"/>
      <c r="E29" s="36">
        <v>5</v>
      </c>
    </row>
    <row r="30" spans="1:5" x14ac:dyDescent="0.3">
      <c r="A30" s="144" t="s">
        <v>104</v>
      </c>
      <c r="B30" s="145"/>
      <c r="C30" s="145"/>
      <c r="D30" s="145"/>
      <c r="E30" s="36">
        <v>11</v>
      </c>
    </row>
    <row r="32" spans="1:5" ht="18" thickBot="1" x14ac:dyDescent="0.4">
      <c r="A32" s="42" t="s">
        <v>102</v>
      </c>
      <c r="B32" s="42"/>
      <c r="C32" s="42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3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3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3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3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3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" thickBot="1" x14ac:dyDescent="0.35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111</v>
      </c>
      <c r="B49" s="36">
        <f>B11</f>
        <v>94</v>
      </c>
      <c r="D49" s="146" t="s">
        <v>113</v>
      </c>
      <c r="E49" s="147"/>
      <c r="F49" s="147"/>
      <c r="G49" s="147"/>
      <c r="H49" s="148"/>
    </row>
    <row r="50" spans="1:8" ht="44.25" customHeight="1" thickBot="1" x14ac:dyDescent="0.35">
      <c r="A50" s="37" t="s">
        <v>112</v>
      </c>
      <c r="B50" s="36">
        <v>60</v>
      </c>
      <c r="D50" s="149" t="s">
        <v>114</v>
      </c>
      <c r="E50" s="150"/>
      <c r="F50" s="150"/>
      <c r="G50" s="150" t="s">
        <v>115</v>
      </c>
      <c r="H50" s="151"/>
    </row>
    <row r="51" spans="1:8" ht="28.8" x14ac:dyDescent="0.3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3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3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3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3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3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399999999999999" x14ac:dyDescent="0.35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13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36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42"/>
      <c r="C14" s="142"/>
      <c r="D14" s="143"/>
      <c r="E14" s="8" t="s">
        <v>117</v>
      </c>
    </row>
    <row r="15" spans="1:5" ht="45.6" thickBot="1" x14ac:dyDescent="0.35">
      <c r="A15" s="16"/>
      <c r="B15" s="29" t="s">
        <v>118</v>
      </c>
      <c r="C15" s="29" t="s">
        <v>119</v>
      </c>
      <c r="D15" s="30" t="s">
        <v>21</v>
      </c>
    </row>
    <row r="16" spans="1:5" ht="15" thickTop="1" x14ac:dyDescent="0.3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3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3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3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3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3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3">
      <c r="A27" s="144" t="s">
        <v>120</v>
      </c>
      <c r="B27" s="144"/>
      <c r="C27" s="144"/>
      <c r="D27" s="144"/>
      <c r="E27" s="36">
        <v>2</v>
      </c>
    </row>
    <row r="28" spans="1:5" x14ac:dyDescent="0.3">
      <c r="A28" s="144" t="s">
        <v>121</v>
      </c>
      <c r="B28" s="144"/>
      <c r="C28" s="144"/>
      <c r="D28" s="144"/>
      <c r="E28" s="36">
        <v>5</v>
      </c>
    </row>
    <row r="29" spans="1:5" x14ac:dyDescent="0.3">
      <c r="A29" s="144" t="s">
        <v>122</v>
      </c>
      <c r="B29" s="144"/>
      <c r="C29" s="144"/>
      <c r="D29" s="144"/>
      <c r="E29" s="36">
        <v>1</v>
      </c>
    </row>
    <row r="30" spans="1:5" x14ac:dyDescent="0.3">
      <c r="A30" s="144" t="s">
        <v>123</v>
      </c>
      <c r="B30" s="145"/>
      <c r="C30" s="145"/>
      <c r="D30" s="145"/>
      <c r="E30" s="36">
        <v>0</v>
      </c>
    </row>
    <row r="32" spans="1:5" ht="18" thickBot="1" x14ac:dyDescent="0.4">
      <c r="A32" s="51" t="s">
        <v>124</v>
      </c>
      <c r="B32" s="51"/>
      <c r="C32" s="51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3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3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3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3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3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" thickBot="1" x14ac:dyDescent="0.35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125</v>
      </c>
      <c r="B49" s="36">
        <f>B11</f>
        <v>36</v>
      </c>
      <c r="D49" s="146" t="s">
        <v>135</v>
      </c>
      <c r="E49" s="147"/>
      <c r="F49" s="147"/>
      <c r="G49" s="147"/>
      <c r="H49" s="148"/>
    </row>
    <row r="50" spans="1:8" ht="44.25" customHeight="1" thickBot="1" x14ac:dyDescent="0.35">
      <c r="A50" s="37" t="s">
        <v>126</v>
      </c>
      <c r="B50" s="36">
        <v>60</v>
      </c>
      <c r="D50" s="149" t="s">
        <v>114</v>
      </c>
      <c r="E50" s="150"/>
      <c r="F50" s="150"/>
      <c r="G50" s="150" t="s">
        <v>115</v>
      </c>
      <c r="H50" s="151"/>
    </row>
    <row r="51" spans="1:8" ht="28.8" x14ac:dyDescent="0.3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3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3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3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3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3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399999999999999" x14ac:dyDescent="0.35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6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6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15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42"/>
      <c r="C14" s="142"/>
      <c r="D14" s="143"/>
      <c r="E14" s="8" t="s">
        <v>117</v>
      </c>
    </row>
    <row r="15" spans="1:5" ht="45.6" thickBot="1" x14ac:dyDescent="0.35">
      <c r="A15" s="16"/>
      <c r="B15" s="29" t="s">
        <v>129</v>
      </c>
      <c r="C15" s="29" t="s">
        <v>130</v>
      </c>
      <c r="D15" s="30" t="s">
        <v>21</v>
      </c>
    </row>
    <row r="16" spans="1:5" ht="15" thickTop="1" x14ac:dyDescent="0.3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3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3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3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3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3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3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3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3">
      <c r="A27" s="144" t="s">
        <v>131</v>
      </c>
      <c r="B27" s="144"/>
      <c r="C27" s="144"/>
      <c r="D27" s="144"/>
      <c r="E27" s="36">
        <v>4</v>
      </c>
    </row>
    <row r="28" spans="1:5" x14ac:dyDescent="0.3">
      <c r="A28" s="144" t="s">
        <v>132</v>
      </c>
      <c r="B28" s="144"/>
      <c r="C28" s="144"/>
      <c r="D28" s="144"/>
      <c r="E28" s="36">
        <v>5</v>
      </c>
    </row>
    <row r="29" spans="1:5" x14ac:dyDescent="0.3">
      <c r="A29" s="144" t="s">
        <v>133</v>
      </c>
      <c r="B29" s="144"/>
      <c r="C29" s="144"/>
      <c r="D29" s="144"/>
      <c r="E29" s="36">
        <v>13</v>
      </c>
    </row>
    <row r="30" spans="1:5" x14ac:dyDescent="0.3">
      <c r="A30" s="144" t="s">
        <v>134</v>
      </c>
      <c r="B30" s="145"/>
      <c r="C30" s="145"/>
      <c r="D30" s="145"/>
      <c r="E30" s="36">
        <v>22</v>
      </c>
    </row>
    <row r="32" spans="1:5" ht="18" thickBot="1" x14ac:dyDescent="0.4">
      <c r="A32" s="64" t="s">
        <v>139</v>
      </c>
      <c r="B32" s="64"/>
      <c r="C32" s="64"/>
    </row>
    <row r="33" spans="1:14" ht="15" thickTop="1" x14ac:dyDescent="0.3"/>
    <row r="34" spans="1:14" ht="15" thickBot="1" x14ac:dyDescent="0.35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3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3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3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3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3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3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" thickBot="1" x14ac:dyDescent="0.35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136</v>
      </c>
      <c r="B66" s="36">
        <f>B11</f>
        <v>15</v>
      </c>
      <c r="D66" s="146" t="s">
        <v>151</v>
      </c>
      <c r="E66" s="147"/>
      <c r="F66" s="147"/>
      <c r="G66" s="147"/>
      <c r="H66" s="147"/>
      <c r="I66" s="147"/>
      <c r="J66" s="147"/>
      <c r="K66" s="148"/>
      <c r="L66" s="66"/>
      <c r="M66" s="66"/>
      <c r="N66" s="22"/>
    </row>
    <row r="67" spans="1:14" ht="44.25" customHeight="1" x14ac:dyDescent="0.3">
      <c r="A67" s="37" t="s">
        <v>137</v>
      </c>
      <c r="B67" s="36">
        <f>J35</f>
        <v>38</v>
      </c>
      <c r="D67" s="152">
        <v>2020</v>
      </c>
      <c r="E67" s="153"/>
      <c r="F67" s="153"/>
      <c r="G67" s="153"/>
      <c r="H67" s="153"/>
      <c r="I67" s="152">
        <v>2019</v>
      </c>
      <c r="J67" s="153"/>
      <c r="K67" s="154"/>
      <c r="L67" s="66"/>
      <c r="M67" s="66"/>
    </row>
    <row r="68" spans="1:14" ht="29.4" thickBot="1" x14ac:dyDescent="0.35">
      <c r="A68" s="37" t="s">
        <v>138</v>
      </c>
      <c r="B68" s="37">
        <v>850</v>
      </c>
      <c r="D68" s="149" t="s">
        <v>114</v>
      </c>
      <c r="E68" s="150"/>
      <c r="F68" s="150"/>
      <c r="G68" s="150" t="s">
        <v>115</v>
      </c>
      <c r="H68" s="151"/>
      <c r="I68" s="149" t="s">
        <v>114</v>
      </c>
      <c r="J68" s="150"/>
      <c r="K68" s="151"/>
    </row>
    <row r="69" spans="1:14" x14ac:dyDescent="0.3">
      <c r="A69" s="36" t="s">
        <v>128</v>
      </c>
      <c r="B69" s="36">
        <f>F78</f>
        <v>158</v>
      </c>
      <c r="D69" s="54" t="s">
        <v>1</v>
      </c>
      <c r="E69" s="22"/>
      <c r="F69" s="57">
        <v>88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3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34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399999999999999" x14ac:dyDescent="0.35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65" t="s">
        <v>82</v>
      </c>
      <c r="B78" s="36">
        <v>286</v>
      </c>
      <c r="D78" s="55"/>
      <c r="E78" s="56"/>
      <c r="F78" s="58">
        <f>SUM(F69:F77)</f>
        <v>158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6:K66"/>
    <mergeCell ref="A14:D14"/>
    <mergeCell ref="A27:D27"/>
    <mergeCell ref="A28:D28"/>
    <mergeCell ref="A29:D29"/>
    <mergeCell ref="A30:D30"/>
    <mergeCell ref="D68:F68"/>
    <mergeCell ref="G68:H68"/>
    <mergeCell ref="I68:K68"/>
    <mergeCell ref="D67:H67"/>
    <mergeCell ref="I67:K6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38" workbookViewId="0">
      <selection activeCell="D69" sqref="D69:H7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12</v>
      </c>
    </row>
    <row r="3" spans="1:5" x14ac:dyDescent="0.3">
      <c r="A3" s="8" t="s">
        <v>2</v>
      </c>
      <c r="B3">
        <v>2</v>
      </c>
    </row>
    <row r="4" spans="1:5" x14ac:dyDescent="0.3">
      <c r="A4" s="8" t="s">
        <v>3</v>
      </c>
      <c r="B4">
        <v>10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27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42"/>
      <c r="C14" s="142"/>
      <c r="D14" s="143"/>
      <c r="E14" s="8" t="s">
        <v>117</v>
      </c>
    </row>
    <row r="15" spans="1:5" ht="45.6" thickBot="1" x14ac:dyDescent="0.35">
      <c r="A15" s="16"/>
      <c r="B15" s="29" t="s">
        <v>152</v>
      </c>
      <c r="C15" s="29" t="s">
        <v>153</v>
      </c>
      <c r="D15" s="30" t="s">
        <v>21</v>
      </c>
    </row>
    <row r="16" spans="1:5" ht="15" thickTop="1" x14ac:dyDescent="0.3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3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3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3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3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3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" thickBot="1" x14ac:dyDescent="0.35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3">
      <c r="A27" s="144" t="s">
        <v>154</v>
      </c>
      <c r="B27" s="144"/>
      <c r="C27" s="144"/>
      <c r="D27" s="144"/>
      <c r="E27" s="36">
        <v>7</v>
      </c>
    </row>
    <row r="28" spans="1:5" x14ac:dyDescent="0.3">
      <c r="A28" s="144" t="s">
        <v>155</v>
      </c>
      <c r="B28" s="144"/>
      <c r="C28" s="144"/>
      <c r="D28" s="144"/>
      <c r="E28" s="36">
        <v>18</v>
      </c>
    </row>
    <row r="29" spans="1:5" x14ac:dyDescent="0.3">
      <c r="A29" s="144" t="s">
        <v>156</v>
      </c>
      <c r="B29" s="144"/>
      <c r="C29" s="144"/>
      <c r="D29" s="144"/>
      <c r="E29" s="36">
        <v>6</v>
      </c>
    </row>
    <row r="30" spans="1:5" x14ac:dyDescent="0.3">
      <c r="A30" s="144" t="s">
        <v>157</v>
      </c>
      <c r="B30" s="145"/>
      <c r="C30" s="145"/>
      <c r="D30" s="145"/>
      <c r="E30" s="36">
        <v>16</v>
      </c>
    </row>
    <row r="32" spans="1:5" ht="18" thickBot="1" x14ac:dyDescent="0.4">
      <c r="A32" s="69" t="s">
        <v>158</v>
      </c>
      <c r="B32" s="69"/>
      <c r="C32" s="69"/>
    </row>
    <row r="33" spans="1:14" ht="15" thickTop="1" x14ac:dyDescent="0.3"/>
    <row r="34" spans="1:14" ht="15" thickBot="1" x14ac:dyDescent="0.35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3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3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3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3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3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3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" thickBot="1" x14ac:dyDescent="0.35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161</v>
      </c>
      <c r="B66" s="36">
        <f>B11</f>
        <v>27</v>
      </c>
      <c r="D66" s="146" t="s">
        <v>164</v>
      </c>
      <c r="E66" s="147"/>
      <c r="F66" s="147"/>
      <c r="G66" s="147"/>
      <c r="H66" s="147"/>
      <c r="I66" s="147"/>
      <c r="J66" s="147"/>
      <c r="K66" s="148"/>
      <c r="L66" s="66"/>
      <c r="M66" s="66"/>
      <c r="N66" s="22"/>
    </row>
    <row r="67" spans="1:14" ht="44.25" customHeight="1" x14ac:dyDescent="0.3">
      <c r="A67" s="37" t="s">
        <v>162</v>
      </c>
      <c r="B67" s="36">
        <f>J35</f>
        <v>44</v>
      </c>
      <c r="D67" s="152">
        <v>2020</v>
      </c>
      <c r="E67" s="153"/>
      <c r="F67" s="153"/>
      <c r="G67" s="153"/>
      <c r="H67" s="153"/>
      <c r="I67" s="152">
        <v>2019</v>
      </c>
      <c r="J67" s="153"/>
      <c r="K67" s="154"/>
      <c r="L67" s="66"/>
      <c r="M67" s="66"/>
    </row>
    <row r="68" spans="1:14" ht="29.4" thickBot="1" x14ac:dyDescent="0.35">
      <c r="A68" s="37" t="s">
        <v>160</v>
      </c>
      <c r="B68" s="37">
        <v>796</v>
      </c>
      <c r="D68" s="149" t="s">
        <v>114</v>
      </c>
      <c r="E68" s="150"/>
      <c r="F68" s="150"/>
      <c r="G68" s="150" t="s">
        <v>115</v>
      </c>
      <c r="H68" s="151"/>
      <c r="I68" s="149" t="s">
        <v>114</v>
      </c>
      <c r="J68" s="150"/>
      <c r="K68" s="151"/>
    </row>
    <row r="69" spans="1:14" x14ac:dyDescent="0.3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3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3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399999999999999" x14ac:dyDescent="0.35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3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19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5</v>
      </c>
    </row>
    <row r="4" spans="1:5" x14ac:dyDescent="0.3">
      <c r="A4" s="8" t="s">
        <v>3</v>
      </c>
      <c r="B4">
        <v>19</v>
      </c>
    </row>
    <row r="5" spans="1:5" x14ac:dyDescent="0.3">
      <c r="A5" s="8" t="s">
        <v>4</v>
      </c>
      <c r="B5">
        <v>3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6</v>
      </c>
    </row>
    <row r="8" spans="1:5" x14ac:dyDescent="0.3">
      <c r="A8" s="8" t="s">
        <v>7</v>
      </c>
      <c r="B8">
        <v>1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50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42"/>
      <c r="C14" s="142"/>
      <c r="D14" s="143"/>
      <c r="E14" s="8" t="s">
        <v>117</v>
      </c>
    </row>
    <row r="15" spans="1:5" ht="45.6" thickBot="1" x14ac:dyDescent="0.35">
      <c r="A15" s="16"/>
      <c r="B15" s="29" t="s">
        <v>18</v>
      </c>
      <c r="C15" s="29" t="s">
        <v>165</v>
      </c>
      <c r="D15" s="30" t="s">
        <v>21</v>
      </c>
    </row>
    <row r="16" spans="1:5" ht="15" thickTop="1" x14ac:dyDescent="0.3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3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3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3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3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3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3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" thickBot="1" x14ac:dyDescent="0.35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3">
      <c r="A27" s="144" t="s">
        <v>166</v>
      </c>
      <c r="B27" s="144"/>
      <c r="C27" s="144"/>
      <c r="D27" s="144"/>
      <c r="E27" s="36">
        <v>4</v>
      </c>
    </row>
    <row r="28" spans="1:5" x14ac:dyDescent="0.3">
      <c r="A28" s="144" t="s">
        <v>167</v>
      </c>
      <c r="B28" s="144"/>
      <c r="C28" s="144"/>
      <c r="D28" s="144"/>
      <c r="E28" s="36">
        <v>11</v>
      </c>
    </row>
    <row r="29" spans="1:5" x14ac:dyDescent="0.3">
      <c r="A29" s="144" t="s">
        <v>168</v>
      </c>
      <c r="B29" s="144"/>
      <c r="C29" s="144"/>
      <c r="D29" s="144"/>
      <c r="E29" s="36">
        <v>14</v>
      </c>
    </row>
    <row r="30" spans="1:5" x14ac:dyDescent="0.3">
      <c r="A30" s="144" t="s">
        <v>169</v>
      </c>
      <c r="B30" s="145"/>
      <c r="C30" s="145"/>
      <c r="D30" s="145"/>
      <c r="E30" s="36">
        <v>7</v>
      </c>
    </row>
    <row r="32" spans="1:5" ht="18" thickBot="1" x14ac:dyDescent="0.4">
      <c r="A32" s="71" t="s">
        <v>170</v>
      </c>
      <c r="B32" s="71"/>
      <c r="C32" s="71"/>
    </row>
    <row r="33" spans="1:14" ht="15" thickTop="1" x14ac:dyDescent="0.3"/>
    <row r="34" spans="1:14" ht="15" thickBot="1" x14ac:dyDescent="0.35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3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3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3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3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3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3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" thickBot="1" x14ac:dyDescent="0.35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30</v>
      </c>
      <c r="B66" s="36">
        <f>B11</f>
        <v>50</v>
      </c>
      <c r="D66" s="146" t="s">
        <v>174</v>
      </c>
      <c r="E66" s="147"/>
      <c r="F66" s="147"/>
      <c r="G66" s="147"/>
      <c r="H66" s="147"/>
      <c r="I66" s="147"/>
      <c r="J66" s="147"/>
      <c r="K66" s="148"/>
      <c r="L66" s="66"/>
      <c r="M66" s="66"/>
      <c r="N66" s="22"/>
    </row>
    <row r="67" spans="1:14" ht="44.25" customHeight="1" x14ac:dyDescent="0.3">
      <c r="A67" s="37" t="s">
        <v>173</v>
      </c>
      <c r="B67" s="36">
        <f>J35</f>
        <v>60</v>
      </c>
      <c r="D67" s="152">
        <v>2020</v>
      </c>
      <c r="E67" s="153"/>
      <c r="F67" s="153"/>
      <c r="G67" s="153"/>
      <c r="H67" s="153"/>
      <c r="I67" s="152">
        <v>2019</v>
      </c>
      <c r="J67" s="153"/>
      <c r="K67" s="154"/>
      <c r="L67" s="66"/>
      <c r="M67" s="66"/>
    </row>
    <row r="68" spans="1:14" ht="29.4" thickBot="1" x14ac:dyDescent="0.35">
      <c r="A68" s="37" t="s">
        <v>175</v>
      </c>
      <c r="B68" s="37">
        <v>748</v>
      </c>
      <c r="D68" s="149" t="s">
        <v>114</v>
      </c>
      <c r="E68" s="150"/>
      <c r="F68" s="150"/>
      <c r="G68" s="150" t="s">
        <v>115</v>
      </c>
      <c r="H68" s="151"/>
      <c r="I68" s="149" t="s">
        <v>114</v>
      </c>
      <c r="J68" s="150"/>
      <c r="K68" s="151"/>
    </row>
    <row r="69" spans="1:14" x14ac:dyDescent="0.3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3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3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3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399999999999999" x14ac:dyDescent="0.35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A38" workbookViewId="0">
      <selection activeCell="D80" sqref="D80:H8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24</v>
      </c>
    </row>
    <row r="3" spans="1:5" x14ac:dyDescent="0.3">
      <c r="A3" s="8" t="s">
        <v>2</v>
      </c>
      <c r="B3">
        <v>9</v>
      </c>
    </row>
    <row r="4" spans="1:5" x14ac:dyDescent="0.3">
      <c r="A4" s="8" t="s">
        <v>3</v>
      </c>
      <c r="B4">
        <v>30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3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71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5" ht="45.6" thickBot="1" x14ac:dyDescent="0.35">
      <c r="A15" s="16"/>
      <c r="B15" s="79" t="s">
        <v>19</v>
      </c>
      <c r="C15" s="79" t="s">
        <v>180</v>
      </c>
      <c r="D15" s="30" t="s">
        <v>21</v>
      </c>
    </row>
    <row r="16" spans="1:5" ht="15" thickTop="1" x14ac:dyDescent="0.3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3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3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3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3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3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3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3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3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" thickBot="1" x14ac:dyDescent="0.35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3">
      <c r="A27" s="144" t="s">
        <v>181</v>
      </c>
      <c r="B27" s="144"/>
      <c r="C27" s="144"/>
      <c r="D27" s="144"/>
      <c r="E27" s="36">
        <v>25</v>
      </c>
    </row>
    <row r="28" spans="1:5" x14ac:dyDescent="0.3">
      <c r="A28" s="144" t="s">
        <v>182</v>
      </c>
      <c r="B28" s="144"/>
      <c r="C28" s="144"/>
      <c r="D28" s="144"/>
      <c r="E28" s="36">
        <v>206</v>
      </c>
    </row>
    <row r="29" spans="1:5" x14ac:dyDescent="0.3">
      <c r="A29" s="144" t="s">
        <v>183</v>
      </c>
      <c r="B29" s="144"/>
      <c r="C29" s="144"/>
      <c r="D29" s="144"/>
      <c r="E29" s="36">
        <v>18</v>
      </c>
    </row>
    <row r="30" spans="1:5" x14ac:dyDescent="0.3">
      <c r="A30" s="144" t="s">
        <v>184</v>
      </c>
      <c r="B30" s="162"/>
      <c r="C30" s="162"/>
      <c r="D30" s="162"/>
      <c r="E30" s="36">
        <v>20</v>
      </c>
    </row>
    <row r="32" spans="1:5" ht="18" thickBot="1" x14ac:dyDescent="0.4">
      <c r="A32" s="73" t="s">
        <v>185</v>
      </c>
      <c r="B32" s="73"/>
      <c r="C32" s="73"/>
    </row>
    <row r="33" spans="1:14" ht="15" thickTop="1" x14ac:dyDescent="0.3"/>
    <row r="34" spans="1:14" ht="15" thickBot="1" x14ac:dyDescent="0.35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3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3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3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3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3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3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" thickBot="1" x14ac:dyDescent="0.35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" thickTop="1" x14ac:dyDescent="0.3"/>
    <row r="76" spans="1:11" ht="15" thickBot="1" x14ac:dyDescent="0.35"/>
    <row r="77" spans="1:11" ht="15.6" x14ac:dyDescent="0.3">
      <c r="A77" s="36" t="s">
        <v>186</v>
      </c>
      <c r="B77" s="36">
        <f>B11</f>
        <v>71</v>
      </c>
      <c r="D77" s="146" t="s">
        <v>191</v>
      </c>
      <c r="E77" s="155"/>
      <c r="F77" s="155"/>
      <c r="G77" s="155"/>
      <c r="H77" s="155"/>
      <c r="I77" s="155"/>
      <c r="J77" s="155"/>
      <c r="K77" s="156"/>
    </row>
    <row r="78" spans="1:11" ht="44.25" customHeight="1" x14ac:dyDescent="0.3">
      <c r="A78" s="37" t="s">
        <v>187</v>
      </c>
      <c r="B78" s="36">
        <f>J35</f>
        <v>63</v>
      </c>
      <c r="D78" s="152">
        <v>2020</v>
      </c>
      <c r="E78" s="157"/>
      <c r="F78" s="157"/>
      <c r="G78" s="157"/>
      <c r="H78" s="157"/>
      <c r="I78" s="152">
        <v>2019</v>
      </c>
      <c r="J78" s="157"/>
      <c r="K78" s="158"/>
    </row>
    <row r="79" spans="1:11" ht="29.4" thickBot="1" x14ac:dyDescent="0.35">
      <c r="A79" s="37" t="s">
        <v>188</v>
      </c>
      <c r="B79" s="37">
        <v>738</v>
      </c>
      <c r="D79" s="149" t="s">
        <v>114</v>
      </c>
      <c r="E79" s="159"/>
      <c r="F79" s="159"/>
      <c r="G79" s="159" t="s">
        <v>115</v>
      </c>
      <c r="H79" s="151"/>
      <c r="I79" s="149" t="s">
        <v>114</v>
      </c>
      <c r="J79" s="159"/>
      <c r="K79" s="151"/>
    </row>
    <row r="80" spans="1:11" x14ac:dyDescent="0.3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3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3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3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3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399999999999999" x14ac:dyDescent="0.35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3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3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3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" thickBot="1" x14ac:dyDescent="0.35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A14:D14"/>
    <mergeCell ref="A27:D27"/>
    <mergeCell ref="A28:D28"/>
    <mergeCell ref="A29:D29"/>
    <mergeCell ref="A30:D30"/>
    <mergeCell ref="D77:K77"/>
    <mergeCell ref="D78:H78"/>
    <mergeCell ref="I78:K78"/>
    <mergeCell ref="D79:F79"/>
    <mergeCell ref="G79:H79"/>
    <mergeCell ref="I79:K79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9" workbookViewId="0">
      <selection activeCell="C94" sqref="C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21</v>
      </c>
    </row>
    <row r="3" spans="1:5" x14ac:dyDescent="0.3">
      <c r="A3" s="8" t="s">
        <v>2</v>
      </c>
      <c r="B3">
        <v>4</v>
      </c>
    </row>
    <row r="4" spans="1:5" x14ac:dyDescent="0.3">
      <c r="A4" s="8" t="s">
        <v>3</v>
      </c>
      <c r="B4">
        <v>11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0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12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53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5" ht="45.6" thickBot="1" x14ac:dyDescent="0.35">
      <c r="A15" s="16"/>
      <c r="B15" s="79" t="s">
        <v>192</v>
      </c>
      <c r="C15" s="79" t="s">
        <v>193</v>
      </c>
      <c r="D15" s="30" t="s">
        <v>21</v>
      </c>
    </row>
    <row r="16" spans="1:5" ht="15" thickTop="1" x14ac:dyDescent="0.3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3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3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3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3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3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3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3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" thickBot="1" x14ac:dyDescent="0.35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3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3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3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3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3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3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199</v>
      </c>
      <c r="B69" s="144"/>
      <c r="C69" s="144"/>
      <c r="D69" s="144"/>
      <c r="E69" s="36">
        <v>5</v>
      </c>
    </row>
    <row r="70" spans="1:11" x14ac:dyDescent="0.3">
      <c r="A70" s="144" t="s">
        <v>200</v>
      </c>
      <c r="B70" s="144"/>
      <c r="C70" s="144"/>
      <c r="D70" s="144"/>
      <c r="E70" s="36">
        <v>8</v>
      </c>
    </row>
    <row r="71" spans="1:11" x14ac:dyDescent="0.3">
      <c r="A71" s="144" t="s">
        <v>201</v>
      </c>
      <c r="B71" s="144"/>
      <c r="C71" s="144"/>
      <c r="D71" s="144"/>
      <c r="E71" s="36">
        <v>8</v>
      </c>
    </row>
    <row r="72" spans="1:11" x14ac:dyDescent="0.3">
      <c r="A72" s="144" t="s">
        <v>202</v>
      </c>
      <c r="B72" s="162"/>
      <c r="C72" s="162"/>
      <c r="D72" s="162"/>
      <c r="E72" s="36">
        <v>2</v>
      </c>
    </row>
    <row r="74" spans="1:11" ht="18" thickBot="1" x14ac:dyDescent="0.4">
      <c r="A74" s="75" t="s">
        <v>203</v>
      </c>
      <c r="B74" s="75"/>
      <c r="C74" s="75"/>
    </row>
    <row r="75" spans="1:11" ht="15" thickTop="1" x14ac:dyDescent="0.3"/>
    <row r="76" spans="1:11" ht="15" thickBot="1" x14ac:dyDescent="0.35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5.6" thickTop="1" thickBot="1" x14ac:dyDescent="0.35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209</v>
      </c>
      <c r="B80" s="167" t="s">
        <v>205</v>
      </c>
      <c r="C80" s="167"/>
      <c r="D80" s="167"/>
      <c r="E80" s="167" t="s">
        <v>206</v>
      </c>
      <c r="F80" s="167"/>
      <c r="G80" s="167"/>
      <c r="H80" s="167" t="s">
        <v>208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68</v>
      </c>
      <c r="C82" s="168"/>
      <c r="D82" s="168"/>
      <c r="E82" s="165">
        <v>466</v>
      </c>
      <c r="F82" s="164"/>
      <c r="G82" s="164"/>
      <c r="H82" s="165">
        <v>150</v>
      </c>
      <c r="I82" s="164"/>
      <c r="J82" s="164"/>
      <c r="K82" s="22"/>
    </row>
    <row r="83" spans="1:11" x14ac:dyDescent="0.3">
      <c r="A83" s="54" t="s">
        <v>2</v>
      </c>
      <c r="B83" s="166">
        <v>46</v>
      </c>
      <c r="C83" s="166"/>
      <c r="D83" s="166"/>
      <c r="E83" s="165">
        <v>668</v>
      </c>
      <c r="F83" s="164"/>
      <c r="G83" s="164"/>
      <c r="H83" s="165">
        <v>79</v>
      </c>
      <c r="I83" s="164"/>
      <c r="J83" s="164"/>
      <c r="K83" s="22"/>
    </row>
    <row r="84" spans="1:11" x14ac:dyDescent="0.3">
      <c r="A84" s="54" t="s">
        <v>3</v>
      </c>
      <c r="B84" s="166">
        <v>18</v>
      </c>
      <c r="C84" s="166"/>
      <c r="D84" s="166"/>
      <c r="E84" s="165">
        <v>75</v>
      </c>
      <c r="F84" s="164"/>
      <c r="G84" s="164"/>
      <c r="H84" s="165">
        <v>66</v>
      </c>
      <c r="I84" s="164"/>
      <c r="J84" s="164"/>
      <c r="K84" s="22"/>
    </row>
    <row r="85" spans="1:11" x14ac:dyDescent="0.3">
      <c r="A85" s="54" t="s">
        <v>4</v>
      </c>
      <c r="B85" s="166">
        <v>10</v>
      </c>
      <c r="C85" s="166"/>
      <c r="D85" s="166"/>
      <c r="E85" s="165">
        <v>17</v>
      </c>
      <c r="F85" s="164"/>
      <c r="G85" s="164"/>
      <c r="H85" s="165">
        <v>8</v>
      </c>
      <c r="I85" s="164"/>
      <c r="J85" s="164"/>
      <c r="K85" s="22"/>
    </row>
    <row r="86" spans="1:11" x14ac:dyDescent="0.3">
      <c r="A86" s="54" t="s">
        <v>5</v>
      </c>
      <c r="B86" s="166">
        <v>3</v>
      </c>
      <c r="C86" s="166"/>
      <c r="D86" s="166"/>
      <c r="E86" s="165">
        <v>19</v>
      </c>
      <c r="F86" s="164"/>
      <c r="G86" s="164"/>
      <c r="H86" s="165">
        <v>7</v>
      </c>
      <c r="I86" s="164"/>
      <c r="J86" s="164"/>
      <c r="K86" s="22"/>
    </row>
    <row r="87" spans="1:11" x14ac:dyDescent="0.3">
      <c r="A87" s="54" t="s">
        <v>6</v>
      </c>
      <c r="B87" s="166">
        <v>1</v>
      </c>
      <c r="C87" s="166"/>
      <c r="D87" s="166"/>
      <c r="E87" s="165">
        <v>1</v>
      </c>
      <c r="F87" s="164"/>
      <c r="G87" s="164"/>
      <c r="H87" s="165">
        <v>1</v>
      </c>
      <c r="I87" s="164"/>
      <c r="J87" s="164"/>
      <c r="K87" s="22"/>
    </row>
    <row r="88" spans="1:11" x14ac:dyDescent="0.3">
      <c r="A88" s="54" t="s">
        <v>7</v>
      </c>
      <c r="B88" s="166">
        <v>2</v>
      </c>
      <c r="C88" s="166"/>
      <c r="D88" s="166"/>
      <c r="E88" s="165">
        <v>0</v>
      </c>
      <c r="F88" s="164"/>
      <c r="G88" s="164"/>
      <c r="H88" s="165">
        <v>5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148</v>
      </c>
      <c r="C89" s="164"/>
      <c r="D89" s="164"/>
      <c r="E89" s="163">
        <f>SUM(E82:G88)</f>
        <v>1246</v>
      </c>
      <c r="F89" s="164"/>
      <c r="G89" s="164"/>
      <c r="H89" s="163">
        <f>SUM(H82:J88)</f>
        <v>316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195</v>
      </c>
      <c r="B91" s="36">
        <f>B11</f>
        <v>53</v>
      </c>
      <c r="C91" s="146" t="s">
        <v>194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196</v>
      </c>
      <c r="B92" s="36">
        <f>J77</f>
        <v>63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197</v>
      </c>
      <c r="B93" s="37">
        <v>711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3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3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3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3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3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A14:D14"/>
    <mergeCell ref="A69:D69"/>
    <mergeCell ref="A70:D70"/>
    <mergeCell ref="A71:D71"/>
    <mergeCell ref="A72:D72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B89:D89"/>
    <mergeCell ref="E89:G89"/>
    <mergeCell ref="H89:J89"/>
    <mergeCell ref="E87:G87"/>
    <mergeCell ref="E88:G88"/>
    <mergeCell ref="H87:J87"/>
    <mergeCell ref="H88:J88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10" workbookViewId="0">
      <selection activeCell="C94" sqref="C9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10</v>
      </c>
    </row>
    <row r="3" spans="1:5" x14ac:dyDescent="0.3">
      <c r="A3" s="8" t="s">
        <v>2</v>
      </c>
      <c r="B3">
        <v>6</v>
      </c>
    </row>
    <row r="4" spans="1:5" x14ac:dyDescent="0.3">
      <c r="A4" s="8" t="s">
        <v>3</v>
      </c>
      <c r="B4">
        <v>25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5" ht="45.6" thickBot="1" x14ac:dyDescent="0.35">
      <c r="A15" s="16"/>
      <c r="B15" s="79" t="s">
        <v>210</v>
      </c>
      <c r="C15" s="79" t="s">
        <v>211</v>
      </c>
      <c r="D15" s="30" t="s">
        <v>21</v>
      </c>
    </row>
    <row r="16" spans="1:5" ht="15" thickTop="1" x14ac:dyDescent="0.3">
      <c r="A16" s="17" t="s">
        <v>1</v>
      </c>
      <c r="B16" s="32">
        <v>5483</v>
      </c>
      <c r="C16" s="32">
        <v>4680</v>
      </c>
      <c r="D16" s="33">
        <f t="shared" ref="D16:D25" si="0">C16-B16</f>
        <v>-803</v>
      </c>
    </row>
    <row r="17" spans="1:10" x14ac:dyDescent="0.3">
      <c r="A17" s="17" t="s">
        <v>2</v>
      </c>
      <c r="B17" s="32">
        <v>6275</v>
      </c>
      <c r="C17" s="32">
        <v>5903</v>
      </c>
      <c r="D17" s="33">
        <f t="shared" si="0"/>
        <v>-372</v>
      </c>
      <c r="E17" s="89"/>
    </row>
    <row r="18" spans="1:10" x14ac:dyDescent="0.3">
      <c r="A18" s="17" t="s">
        <v>3</v>
      </c>
      <c r="B18" s="32">
        <v>1067</v>
      </c>
      <c r="C18" s="32">
        <v>869</v>
      </c>
      <c r="D18" s="33">
        <f t="shared" si="0"/>
        <v>-198</v>
      </c>
      <c r="E18" s="89"/>
    </row>
    <row r="19" spans="1:10" x14ac:dyDescent="0.3">
      <c r="A19" s="17" t="s">
        <v>4</v>
      </c>
      <c r="B19" s="32">
        <v>217</v>
      </c>
      <c r="C19" s="32">
        <v>159</v>
      </c>
      <c r="D19" s="33">
        <f t="shared" si="0"/>
        <v>-58</v>
      </c>
      <c r="E19" s="89"/>
    </row>
    <row r="20" spans="1:10" x14ac:dyDescent="0.3">
      <c r="A20" s="17" t="s">
        <v>5</v>
      </c>
      <c r="B20" s="32">
        <v>155</v>
      </c>
      <c r="C20" s="32">
        <v>152</v>
      </c>
      <c r="D20" s="33">
        <f t="shared" si="0"/>
        <v>-3</v>
      </c>
      <c r="E20" s="89"/>
    </row>
    <row r="21" spans="1:10" x14ac:dyDescent="0.3">
      <c r="A21" s="17" t="s">
        <v>6</v>
      </c>
      <c r="B21" s="32">
        <v>49</v>
      </c>
      <c r="C21" s="32">
        <v>44</v>
      </c>
      <c r="D21" s="33">
        <f t="shared" si="0"/>
        <v>-5</v>
      </c>
      <c r="E21" s="89"/>
    </row>
    <row r="22" spans="1:10" x14ac:dyDescent="0.3">
      <c r="A22" s="17" t="s">
        <v>7</v>
      </c>
      <c r="B22" s="32">
        <v>170</v>
      </c>
      <c r="C22" s="32">
        <v>79</v>
      </c>
      <c r="D22" s="33">
        <f t="shared" si="0"/>
        <v>-91</v>
      </c>
      <c r="E22" s="89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89"/>
    </row>
    <row r="24" spans="1:10" x14ac:dyDescent="0.3">
      <c r="A24" s="17" t="s">
        <v>20</v>
      </c>
      <c r="B24" s="15">
        <v>81</v>
      </c>
      <c r="C24" s="15">
        <v>59</v>
      </c>
      <c r="D24" s="18">
        <f t="shared" si="0"/>
        <v>-22</v>
      </c>
      <c r="E24" s="89"/>
    </row>
    <row r="25" spans="1:10" ht="15" thickBot="1" x14ac:dyDescent="0.35">
      <c r="A25" s="19"/>
      <c r="B25" s="39">
        <f>SUM(B16:B24)</f>
        <v>13558</v>
      </c>
      <c r="C25" s="39">
        <f>SUM(C16:C24)</f>
        <v>12016</v>
      </c>
      <c r="D25" s="21">
        <f t="shared" si="0"/>
        <v>-1542</v>
      </c>
      <c r="E25" s="89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3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3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3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3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3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3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" thickBot="1" x14ac:dyDescent="0.35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212</v>
      </c>
      <c r="B69" s="144"/>
      <c r="C69" s="144"/>
      <c r="D69" s="144"/>
      <c r="E69" s="94" t="s">
        <v>226</v>
      </c>
    </row>
    <row r="70" spans="1:11" x14ac:dyDescent="0.3">
      <c r="A70" s="144" t="s">
        <v>213</v>
      </c>
      <c r="B70" s="144"/>
      <c r="C70" s="144"/>
      <c r="D70" s="144"/>
      <c r="E70" s="94" t="s">
        <v>226</v>
      </c>
    </row>
    <row r="71" spans="1:11" x14ac:dyDescent="0.3">
      <c r="A71" s="144" t="s">
        <v>214</v>
      </c>
      <c r="B71" s="144"/>
      <c r="C71" s="144"/>
      <c r="D71" s="144"/>
      <c r="E71" s="36">
        <v>7</v>
      </c>
    </row>
    <row r="72" spans="1:11" x14ac:dyDescent="0.3">
      <c r="A72" s="144" t="s">
        <v>215</v>
      </c>
      <c r="B72" s="162"/>
      <c r="C72" s="162"/>
      <c r="D72" s="162"/>
      <c r="E72" s="36">
        <v>1</v>
      </c>
    </row>
    <row r="74" spans="1:11" ht="18" thickBot="1" x14ac:dyDescent="0.4">
      <c r="A74" s="87" t="s">
        <v>216</v>
      </c>
      <c r="B74" s="87"/>
      <c r="C74" s="87"/>
    </row>
    <row r="75" spans="1:11" ht="15" thickTop="1" x14ac:dyDescent="0.3"/>
    <row r="76" spans="1:11" ht="15" thickBot="1" x14ac:dyDescent="0.35">
      <c r="A76" s="46">
        <v>43983</v>
      </c>
      <c r="B76" s="46">
        <v>43952</v>
      </c>
      <c r="C76" s="46">
        <v>43922</v>
      </c>
      <c r="D76" s="46">
        <v>43891</v>
      </c>
      <c r="E76" s="46">
        <v>43862</v>
      </c>
      <c r="F76" s="46">
        <v>43831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17</v>
      </c>
      <c r="B77" s="45">
        <v>7</v>
      </c>
      <c r="C77" s="45">
        <v>8</v>
      </c>
      <c r="D77" s="45">
        <v>6</v>
      </c>
      <c r="E77" s="45">
        <v>3</v>
      </c>
      <c r="F77" s="45">
        <v>6</v>
      </c>
      <c r="G77" s="45">
        <v>21</v>
      </c>
      <c r="H77" s="45">
        <v>7</v>
      </c>
      <c r="I77" s="45">
        <v>7</v>
      </c>
      <c r="J77" s="43">
        <f>SUM(A77:I77)</f>
        <v>82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225</v>
      </c>
      <c r="B80" s="167" t="s">
        <v>218</v>
      </c>
      <c r="C80" s="167"/>
      <c r="D80" s="167"/>
      <c r="E80" s="167" t="s">
        <v>219</v>
      </c>
      <c r="F80" s="167"/>
      <c r="G80" s="167"/>
      <c r="H80" s="167" t="s">
        <v>220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270</v>
      </c>
      <c r="C82" s="168"/>
      <c r="D82" s="168"/>
      <c r="E82" s="165">
        <v>118</v>
      </c>
      <c r="F82" s="164"/>
      <c r="G82" s="164"/>
      <c r="H82" s="165">
        <v>283</v>
      </c>
      <c r="I82" s="164"/>
      <c r="J82" s="164"/>
      <c r="K82" s="22"/>
    </row>
    <row r="83" spans="1:11" x14ac:dyDescent="0.3">
      <c r="A83" s="54" t="s">
        <v>2</v>
      </c>
      <c r="B83" s="166">
        <v>351</v>
      </c>
      <c r="C83" s="166"/>
      <c r="D83" s="166"/>
      <c r="E83" s="165">
        <v>65</v>
      </c>
      <c r="F83" s="164"/>
      <c r="G83" s="164"/>
      <c r="H83" s="165">
        <v>268</v>
      </c>
      <c r="I83" s="164"/>
      <c r="J83" s="164"/>
      <c r="K83" s="22"/>
    </row>
    <row r="84" spans="1:11" x14ac:dyDescent="0.3">
      <c r="A84" s="54" t="s">
        <v>3</v>
      </c>
      <c r="B84" s="166">
        <v>60</v>
      </c>
      <c r="C84" s="166"/>
      <c r="D84" s="166"/>
      <c r="E84" s="165">
        <v>60</v>
      </c>
      <c r="F84" s="164"/>
      <c r="G84" s="164"/>
      <c r="H84" s="165">
        <v>128</v>
      </c>
      <c r="I84" s="164"/>
      <c r="J84" s="164"/>
      <c r="K84" s="22"/>
    </row>
    <row r="85" spans="1:11" x14ac:dyDescent="0.3">
      <c r="A85" s="54" t="s">
        <v>4</v>
      </c>
      <c r="B85" s="166">
        <v>15</v>
      </c>
      <c r="C85" s="166"/>
      <c r="D85" s="166"/>
      <c r="E85" s="165">
        <v>7</v>
      </c>
      <c r="F85" s="164"/>
      <c r="G85" s="164"/>
      <c r="H85" s="165">
        <v>10</v>
      </c>
      <c r="I85" s="164"/>
      <c r="J85" s="164"/>
      <c r="K85" s="22"/>
    </row>
    <row r="86" spans="1:11" x14ac:dyDescent="0.3">
      <c r="A86" s="54" t="s">
        <v>5</v>
      </c>
      <c r="B86" s="166">
        <v>14</v>
      </c>
      <c r="C86" s="166"/>
      <c r="D86" s="166"/>
      <c r="E86" s="165">
        <v>6</v>
      </c>
      <c r="F86" s="164"/>
      <c r="G86" s="164"/>
      <c r="H86" s="165">
        <v>8</v>
      </c>
      <c r="I86" s="164"/>
      <c r="J86" s="164"/>
      <c r="K86" s="22"/>
    </row>
    <row r="87" spans="1:11" x14ac:dyDescent="0.3">
      <c r="A87" s="54" t="s">
        <v>6</v>
      </c>
      <c r="B87" s="166">
        <v>1</v>
      </c>
      <c r="C87" s="166"/>
      <c r="D87" s="166"/>
      <c r="E87" s="165">
        <v>1</v>
      </c>
      <c r="F87" s="164"/>
      <c r="G87" s="164"/>
      <c r="H87" s="165">
        <v>2</v>
      </c>
      <c r="I87" s="164"/>
      <c r="J87" s="164"/>
      <c r="K87" s="22"/>
    </row>
    <row r="88" spans="1:11" x14ac:dyDescent="0.3">
      <c r="A88" s="54" t="s">
        <v>7</v>
      </c>
      <c r="B88" s="166">
        <v>0</v>
      </c>
      <c r="C88" s="166"/>
      <c r="D88" s="166"/>
      <c r="E88" s="165">
        <v>4</v>
      </c>
      <c r="F88" s="164"/>
      <c r="G88" s="164"/>
      <c r="H88" s="165">
        <v>19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711</v>
      </c>
      <c r="C89" s="164"/>
      <c r="D89" s="164"/>
      <c r="E89" s="163">
        <f>SUM(E82:G88)</f>
        <v>261</v>
      </c>
      <c r="F89" s="164"/>
      <c r="G89" s="164"/>
      <c r="H89" s="163">
        <f>SUM(H82:J88)</f>
        <v>718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221</v>
      </c>
      <c r="B91" s="36">
        <f>B11</f>
        <v>51</v>
      </c>
      <c r="C91" s="146" t="s">
        <v>224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222</v>
      </c>
      <c r="B92" s="36">
        <f>J77</f>
        <v>82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223</v>
      </c>
      <c r="B93" s="37">
        <v>621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31</v>
      </c>
      <c r="B94" s="36">
        <f>E103</f>
        <v>99</v>
      </c>
      <c r="C94" s="54" t="s">
        <v>1</v>
      </c>
      <c r="E94" s="57">
        <v>42</v>
      </c>
      <c r="F94" s="77" t="s">
        <v>32</v>
      </c>
      <c r="G94" s="59">
        <v>26</v>
      </c>
      <c r="H94" s="54" t="s">
        <v>1</v>
      </c>
      <c r="J94" s="59">
        <v>71</v>
      </c>
    </row>
    <row r="95" spans="1:11" x14ac:dyDescent="0.3">
      <c r="A95" s="36" t="s">
        <v>27</v>
      </c>
      <c r="B95" s="40">
        <f>C25</f>
        <v>12016</v>
      </c>
      <c r="C95" s="54" t="s">
        <v>2</v>
      </c>
      <c r="E95" s="53">
        <v>29</v>
      </c>
      <c r="F95" s="77" t="s">
        <v>116</v>
      </c>
      <c r="G95" s="59">
        <v>14</v>
      </c>
      <c r="H95" s="54" t="s">
        <v>2</v>
      </c>
      <c r="J95" s="59">
        <v>23</v>
      </c>
    </row>
    <row r="96" spans="1:11" x14ac:dyDescent="0.3">
      <c r="A96" s="67"/>
      <c r="B96" s="68"/>
      <c r="C96" s="54" t="s">
        <v>3</v>
      </c>
      <c r="E96" s="53">
        <v>15</v>
      </c>
      <c r="F96" s="77" t="s">
        <v>34</v>
      </c>
      <c r="G96" s="59">
        <v>18</v>
      </c>
      <c r="H96" s="54" t="s">
        <v>3</v>
      </c>
      <c r="J96" s="59">
        <v>26</v>
      </c>
    </row>
    <row r="97" spans="1:10" x14ac:dyDescent="0.3">
      <c r="C97" s="54" t="s">
        <v>4</v>
      </c>
      <c r="E97" s="53">
        <v>9</v>
      </c>
      <c r="F97" s="77" t="s">
        <v>35</v>
      </c>
      <c r="G97" s="59">
        <v>15</v>
      </c>
      <c r="H97" s="54" t="s">
        <v>4</v>
      </c>
      <c r="J97" s="59">
        <v>9</v>
      </c>
    </row>
    <row r="98" spans="1:10" x14ac:dyDescent="0.3">
      <c r="A98" s="36" t="s">
        <v>109</v>
      </c>
      <c r="B98" s="36">
        <f>D25</f>
        <v>-1542</v>
      </c>
      <c r="C98" s="54" t="s">
        <v>5</v>
      </c>
      <c r="E98" s="53">
        <v>2</v>
      </c>
      <c r="F98" s="78" t="s">
        <v>36</v>
      </c>
      <c r="G98" s="59">
        <v>13</v>
      </c>
      <c r="H98" s="54" t="s">
        <v>5</v>
      </c>
      <c r="J98" s="59">
        <v>4</v>
      </c>
    </row>
    <row r="99" spans="1:10" x14ac:dyDescent="0.3">
      <c r="A99" s="36" t="s">
        <v>110</v>
      </c>
      <c r="B99" s="38">
        <f>((C25-B93)/B25)</f>
        <v>0.84046319516152823</v>
      </c>
      <c r="C99" s="54" t="s">
        <v>6</v>
      </c>
      <c r="E99" s="53">
        <v>1</v>
      </c>
      <c r="F99" s="77" t="s">
        <v>37</v>
      </c>
      <c r="G99" s="59">
        <v>4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9</v>
      </c>
      <c r="H100" s="54" t="s">
        <v>7</v>
      </c>
      <c r="J100" s="59">
        <v>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88" t="s">
        <v>82</v>
      </c>
      <c r="B103" s="93">
        <v>282</v>
      </c>
      <c r="C103" s="55"/>
      <c r="D103" s="56"/>
      <c r="E103" s="58">
        <f>SUM(E94:E102)</f>
        <v>99</v>
      </c>
      <c r="F103" s="56"/>
      <c r="G103" s="63">
        <f>SUM(G94:G102)</f>
        <v>99</v>
      </c>
      <c r="H103" s="56"/>
      <c r="I103" s="56"/>
      <c r="J103" s="63">
        <f>SUM(J94:J102)</f>
        <v>141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topLeftCell="A25" workbookViewId="0">
      <selection activeCell="M38" sqref="M38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15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65</v>
      </c>
      <c r="C15" s="79" t="s">
        <v>227</v>
      </c>
      <c r="D15" s="30" t="s">
        <v>21</v>
      </c>
    </row>
    <row r="16" spans="1:13" ht="15" thickTop="1" x14ac:dyDescent="0.3">
      <c r="A16" s="17" t="s">
        <v>1</v>
      </c>
      <c r="B16" s="32">
        <v>5546</v>
      </c>
      <c r="C16" s="32">
        <v>4722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6302</v>
      </c>
      <c r="C17" s="32">
        <v>5973</v>
      </c>
      <c r="D17" s="33">
        <f t="shared" si="0"/>
        <v>-329</v>
      </c>
      <c r="E17" s="92"/>
    </row>
    <row r="18" spans="1:13" x14ac:dyDescent="0.3">
      <c r="A18" s="17" t="s">
        <v>3</v>
      </c>
      <c r="B18" s="32">
        <v>1058</v>
      </c>
      <c r="C18" s="32">
        <v>878</v>
      </c>
      <c r="D18" s="33">
        <f t="shared" si="0"/>
        <v>-180</v>
      </c>
      <c r="E18" s="92"/>
    </row>
    <row r="19" spans="1:13" x14ac:dyDescent="0.3">
      <c r="A19" s="17" t="s">
        <v>4</v>
      </c>
      <c r="B19" s="32">
        <v>217</v>
      </c>
      <c r="C19" s="32">
        <v>157</v>
      </c>
      <c r="D19" s="33">
        <f t="shared" si="0"/>
        <v>-60</v>
      </c>
      <c r="E19" s="92"/>
    </row>
    <row r="20" spans="1:13" x14ac:dyDescent="0.3">
      <c r="A20" s="17" t="s">
        <v>5</v>
      </c>
      <c r="B20" s="32">
        <v>157</v>
      </c>
      <c r="C20" s="32">
        <v>162</v>
      </c>
      <c r="D20" s="33">
        <f t="shared" si="0"/>
        <v>5</v>
      </c>
      <c r="E20" s="92"/>
    </row>
    <row r="21" spans="1:13" x14ac:dyDescent="0.3">
      <c r="A21" s="17" t="s">
        <v>6</v>
      </c>
      <c r="B21" s="32">
        <v>50</v>
      </c>
      <c r="C21" s="32">
        <v>40</v>
      </c>
      <c r="D21" s="33">
        <f t="shared" si="0"/>
        <v>-10</v>
      </c>
      <c r="E21" s="92"/>
    </row>
    <row r="22" spans="1:13" x14ac:dyDescent="0.3">
      <c r="A22" s="17" t="s">
        <v>7</v>
      </c>
      <c r="B22" s="32">
        <v>169</v>
      </c>
      <c r="C22" s="32">
        <v>72</v>
      </c>
      <c r="D22" s="33">
        <f t="shared" si="0"/>
        <v>-97</v>
      </c>
      <c r="E22" s="92"/>
    </row>
    <row r="23" spans="1:13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92"/>
    </row>
    <row r="24" spans="1:13" x14ac:dyDescent="0.3">
      <c r="A24" s="17" t="s">
        <v>20</v>
      </c>
      <c r="B24" s="15">
        <v>83</v>
      </c>
      <c r="C24" s="15">
        <v>57</v>
      </c>
      <c r="D24" s="18">
        <f t="shared" si="0"/>
        <v>-26</v>
      </c>
      <c r="E24" s="92"/>
    </row>
    <row r="25" spans="1:13" ht="15" thickBot="1" x14ac:dyDescent="0.35">
      <c r="A25" s="19"/>
      <c r="B25" s="39">
        <f>SUM(B16:B24)</f>
        <v>13643</v>
      </c>
      <c r="C25" s="39">
        <f>SUM(C16:C24)</f>
        <v>12132</v>
      </c>
      <c r="D25" s="21">
        <f t="shared" si="0"/>
        <v>-1511</v>
      </c>
      <c r="E25" s="9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3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98"/>
    </row>
    <row r="33" spans="1:14" x14ac:dyDescent="0.3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3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3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3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" thickBot="1" x14ac:dyDescent="0.35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231</v>
      </c>
      <c r="B69" s="144"/>
      <c r="C69" s="144"/>
      <c r="D69" s="144"/>
      <c r="E69" s="94">
        <v>8</v>
      </c>
    </row>
    <row r="70" spans="1:11" x14ac:dyDescent="0.3">
      <c r="A70" s="144" t="s">
        <v>232</v>
      </c>
      <c r="B70" s="144"/>
      <c r="C70" s="144"/>
      <c r="D70" s="144"/>
      <c r="E70" s="94">
        <v>18</v>
      </c>
    </row>
    <row r="71" spans="1:11" x14ac:dyDescent="0.3">
      <c r="A71" s="144" t="s">
        <v>229</v>
      </c>
      <c r="B71" s="144"/>
      <c r="C71" s="144"/>
      <c r="D71" s="144"/>
      <c r="E71" s="36">
        <v>4</v>
      </c>
    </row>
    <row r="72" spans="1:11" x14ac:dyDescent="0.3">
      <c r="A72" s="144" t="s">
        <v>230</v>
      </c>
      <c r="B72" s="162"/>
      <c r="C72" s="162"/>
      <c r="D72" s="162"/>
      <c r="E72" s="36">
        <v>0</v>
      </c>
    </row>
    <row r="74" spans="1:11" ht="18" thickBot="1" x14ac:dyDescent="0.4">
      <c r="A74" s="90" t="s">
        <v>233</v>
      </c>
      <c r="B74" s="90"/>
      <c r="C74" s="90"/>
    </row>
    <row r="75" spans="1:11" ht="15" thickTop="1" x14ac:dyDescent="0.3"/>
    <row r="76" spans="1:11" ht="15" thickBot="1" x14ac:dyDescent="0.35">
      <c r="A76" s="46">
        <v>44013</v>
      </c>
      <c r="B76" s="46">
        <v>43983</v>
      </c>
      <c r="C76" s="46">
        <v>43952</v>
      </c>
      <c r="D76" s="46">
        <v>43922</v>
      </c>
      <c r="E76" s="46">
        <v>43891</v>
      </c>
      <c r="F76" s="46" t="s">
        <v>228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19</v>
      </c>
      <c r="B77" s="45">
        <v>9</v>
      </c>
      <c r="C77" s="45">
        <v>3</v>
      </c>
      <c r="D77" s="45">
        <v>0</v>
      </c>
      <c r="E77" s="45">
        <v>3</v>
      </c>
      <c r="F77" s="45">
        <v>3</v>
      </c>
      <c r="G77" s="45">
        <v>22</v>
      </c>
      <c r="H77" s="45">
        <v>6</v>
      </c>
      <c r="I77" s="45">
        <v>5</v>
      </c>
      <c r="J77" s="43">
        <f>SUM(A77:I77)</f>
        <v>70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240</v>
      </c>
      <c r="B80" s="167" t="s">
        <v>234</v>
      </c>
      <c r="C80" s="167"/>
      <c r="D80" s="167"/>
      <c r="E80" s="167" t="s">
        <v>235</v>
      </c>
      <c r="F80" s="167"/>
      <c r="G80" s="167"/>
      <c r="H80" s="167" t="s">
        <v>236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95</v>
      </c>
      <c r="C82" s="168"/>
      <c r="D82" s="168"/>
      <c r="E82" s="165">
        <v>200</v>
      </c>
      <c r="F82" s="164"/>
      <c r="G82" s="164"/>
      <c r="H82" s="165">
        <v>157</v>
      </c>
      <c r="I82" s="164"/>
      <c r="J82" s="164"/>
      <c r="K82" s="22"/>
    </row>
    <row r="83" spans="1:11" x14ac:dyDescent="0.3">
      <c r="A83" s="54" t="s">
        <v>2</v>
      </c>
      <c r="B83" s="166">
        <v>42</v>
      </c>
      <c r="C83" s="166"/>
      <c r="D83" s="166"/>
      <c r="E83" s="165">
        <v>173</v>
      </c>
      <c r="F83" s="164"/>
      <c r="G83" s="164"/>
      <c r="H83" s="165">
        <v>131</v>
      </c>
      <c r="I83" s="164"/>
      <c r="J83" s="164"/>
      <c r="K83" s="22"/>
    </row>
    <row r="84" spans="1:11" x14ac:dyDescent="0.3">
      <c r="A84" s="54" t="s">
        <v>3</v>
      </c>
      <c r="B84" s="166">
        <v>43</v>
      </c>
      <c r="C84" s="166"/>
      <c r="D84" s="166"/>
      <c r="E84" s="165">
        <v>97</v>
      </c>
      <c r="F84" s="164"/>
      <c r="G84" s="164"/>
      <c r="H84" s="165">
        <v>67</v>
      </c>
      <c r="I84" s="164"/>
      <c r="J84" s="164"/>
      <c r="K84" s="22"/>
    </row>
    <row r="85" spans="1:11" x14ac:dyDescent="0.3">
      <c r="A85" s="54" t="s">
        <v>4</v>
      </c>
      <c r="B85" s="166">
        <v>6</v>
      </c>
      <c r="C85" s="166"/>
      <c r="D85" s="166"/>
      <c r="E85" s="165">
        <v>8</v>
      </c>
      <c r="F85" s="164"/>
      <c r="G85" s="164"/>
      <c r="H85" s="165">
        <v>12</v>
      </c>
      <c r="I85" s="164"/>
      <c r="J85" s="164"/>
      <c r="K85" s="22"/>
    </row>
    <row r="86" spans="1:11" x14ac:dyDescent="0.3">
      <c r="A86" s="54" t="s">
        <v>5</v>
      </c>
      <c r="B86" s="166">
        <v>5</v>
      </c>
      <c r="C86" s="166"/>
      <c r="D86" s="166"/>
      <c r="E86" s="165">
        <v>4</v>
      </c>
      <c r="F86" s="164"/>
      <c r="G86" s="164"/>
      <c r="H86" s="165">
        <v>2</v>
      </c>
      <c r="I86" s="164"/>
      <c r="J86" s="164"/>
      <c r="K86" s="22"/>
    </row>
    <row r="87" spans="1:11" x14ac:dyDescent="0.3">
      <c r="A87" s="54" t="s">
        <v>6</v>
      </c>
      <c r="B87" s="166">
        <v>1</v>
      </c>
      <c r="C87" s="166"/>
      <c r="D87" s="166"/>
      <c r="E87" s="165">
        <v>2</v>
      </c>
      <c r="F87" s="164"/>
      <c r="G87" s="164"/>
      <c r="H87" s="165">
        <v>4</v>
      </c>
      <c r="I87" s="164"/>
      <c r="J87" s="164"/>
      <c r="K87" s="22"/>
    </row>
    <row r="88" spans="1:11" x14ac:dyDescent="0.3">
      <c r="A88" s="54" t="s">
        <v>7</v>
      </c>
      <c r="B88" s="166">
        <v>4</v>
      </c>
      <c r="C88" s="166"/>
      <c r="D88" s="166"/>
      <c r="E88" s="165">
        <v>18</v>
      </c>
      <c r="F88" s="164"/>
      <c r="G88" s="164"/>
      <c r="H88" s="165">
        <v>8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196</v>
      </c>
      <c r="C89" s="164"/>
      <c r="D89" s="164"/>
      <c r="E89" s="163">
        <f>SUM(E82:G88)</f>
        <v>502</v>
      </c>
      <c r="F89" s="164"/>
      <c r="G89" s="164"/>
      <c r="H89" s="163">
        <f>SUM(H82:J88)</f>
        <v>381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69</v>
      </c>
      <c r="B91" s="36">
        <f>B11</f>
        <v>41</v>
      </c>
      <c r="C91" s="146" t="s">
        <v>238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237</v>
      </c>
      <c r="B92" s="36">
        <f>J77</f>
        <v>70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239</v>
      </c>
      <c r="B93" s="37">
        <v>585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61</v>
      </c>
      <c r="B94" s="36">
        <f>E103</f>
        <v>577</v>
      </c>
      <c r="C94" s="54" t="s">
        <v>1</v>
      </c>
      <c r="E94" s="57">
        <v>211</v>
      </c>
      <c r="F94" s="77" t="s">
        <v>32</v>
      </c>
      <c r="G94" s="59">
        <v>109</v>
      </c>
      <c r="H94" s="54" t="s">
        <v>1</v>
      </c>
      <c r="J94" s="59">
        <v>215</v>
      </c>
    </row>
    <row r="95" spans="1:11" x14ac:dyDescent="0.3">
      <c r="A95" s="36" t="s">
        <v>27</v>
      </c>
      <c r="B95" s="40">
        <f>C25</f>
        <v>12132</v>
      </c>
      <c r="C95" s="54" t="s">
        <v>2</v>
      </c>
      <c r="E95" s="53">
        <v>293</v>
      </c>
      <c r="F95" s="77" t="s">
        <v>116</v>
      </c>
      <c r="G95" s="59">
        <v>107</v>
      </c>
      <c r="H95" s="54" t="s">
        <v>2</v>
      </c>
      <c r="J95" s="59">
        <v>278</v>
      </c>
    </row>
    <row r="96" spans="1:11" x14ac:dyDescent="0.3">
      <c r="A96" s="67"/>
      <c r="B96" s="68"/>
      <c r="C96" s="54" t="s">
        <v>3</v>
      </c>
      <c r="E96" s="53">
        <v>51</v>
      </c>
      <c r="F96" s="77" t="s">
        <v>34</v>
      </c>
      <c r="G96" s="59">
        <v>100</v>
      </c>
      <c r="H96" s="54" t="s">
        <v>3</v>
      </c>
      <c r="J96" s="59">
        <v>50</v>
      </c>
    </row>
    <row r="97" spans="1:10" x14ac:dyDescent="0.3">
      <c r="C97" s="54" t="s">
        <v>4</v>
      </c>
      <c r="E97" s="53">
        <v>11</v>
      </c>
      <c r="F97" s="77" t="s">
        <v>35</v>
      </c>
      <c r="G97" s="59">
        <v>87</v>
      </c>
      <c r="H97" s="54" t="s">
        <v>4</v>
      </c>
      <c r="J97" s="59">
        <v>8</v>
      </c>
    </row>
    <row r="98" spans="1:10" x14ac:dyDescent="0.3">
      <c r="A98" s="36" t="s">
        <v>109</v>
      </c>
      <c r="B98" s="36">
        <f>D25</f>
        <v>-1511</v>
      </c>
      <c r="C98" s="54" t="s">
        <v>5</v>
      </c>
      <c r="E98" s="53">
        <v>9</v>
      </c>
      <c r="F98" s="78" t="s">
        <v>36</v>
      </c>
      <c r="G98" s="59">
        <v>47</v>
      </c>
      <c r="H98" s="54" t="s">
        <v>5</v>
      </c>
      <c r="J98" s="59">
        <v>9</v>
      </c>
    </row>
    <row r="99" spans="1:10" x14ac:dyDescent="0.3">
      <c r="A99" s="36" t="s">
        <v>110</v>
      </c>
      <c r="B99" s="38">
        <f>((C25-B93)/B25)</f>
        <v>0.84636810085758263</v>
      </c>
      <c r="C99" s="54" t="s">
        <v>6</v>
      </c>
      <c r="E99" s="53">
        <v>2</v>
      </c>
      <c r="F99" s="77" t="s">
        <v>37</v>
      </c>
      <c r="G99" s="59">
        <v>48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0</v>
      </c>
      <c r="F100" s="77" t="s">
        <v>38</v>
      </c>
      <c r="G100" s="59">
        <v>79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1" t="s">
        <v>82</v>
      </c>
      <c r="B103" s="93">
        <v>281</v>
      </c>
      <c r="C103" s="55"/>
      <c r="D103" s="56"/>
      <c r="E103" s="58">
        <f>SUM(E94:E102)</f>
        <v>577</v>
      </c>
      <c r="F103" s="56"/>
      <c r="G103" s="63">
        <f>SUM(G94:G102)</f>
        <v>577</v>
      </c>
      <c r="H103" s="56"/>
      <c r="I103" s="56"/>
      <c r="J103" s="63">
        <f>SUM(J94:J102)</f>
        <v>562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topLeftCell="A25" workbookViewId="0">
      <selection activeCell="N35" sqref="N3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12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9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28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71</v>
      </c>
      <c r="C15" s="79" t="s">
        <v>241</v>
      </c>
      <c r="D15" s="30" t="s">
        <v>21</v>
      </c>
    </row>
    <row r="16" spans="1:13" ht="15" thickTop="1" x14ac:dyDescent="0.3">
      <c r="A16" s="17" t="s">
        <v>1</v>
      </c>
      <c r="B16" s="32">
        <v>5504</v>
      </c>
      <c r="C16" s="32">
        <v>4725</v>
      </c>
      <c r="D16" s="33">
        <f t="shared" ref="D16:D25" si="0">C16-B16</f>
        <v>-779</v>
      </c>
      <c r="M16" s="98"/>
    </row>
    <row r="17" spans="1:13" x14ac:dyDescent="0.3">
      <c r="A17" s="17" t="s">
        <v>2</v>
      </c>
      <c r="B17" s="32">
        <v>6303</v>
      </c>
      <c r="C17" s="32">
        <v>6068</v>
      </c>
      <c r="D17" s="33">
        <f t="shared" si="0"/>
        <v>-235</v>
      </c>
      <c r="E17" s="97"/>
    </row>
    <row r="18" spans="1:13" x14ac:dyDescent="0.3">
      <c r="A18" s="17" t="s">
        <v>3</v>
      </c>
      <c r="B18" s="32">
        <v>1071</v>
      </c>
      <c r="C18" s="32">
        <v>882</v>
      </c>
      <c r="D18" s="33">
        <f t="shared" si="0"/>
        <v>-189</v>
      </c>
      <c r="E18" s="97"/>
    </row>
    <row r="19" spans="1:13" x14ac:dyDescent="0.3">
      <c r="A19" s="17" t="s">
        <v>4</v>
      </c>
      <c r="B19" s="32">
        <v>216</v>
      </c>
      <c r="C19" s="32">
        <v>159</v>
      </c>
      <c r="D19" s="33">
        <f t="shared" si="0"/>
        <v>-57</v>
      </c>
      <c r="E19" s="97"/>
    </row>
    <row r="20" spans="1:13" x14ac:dyDescent="0.3">
      <c r="A20" s="17" t="s">
        <v>5</v>
      </c>
      <c r="B20" s="32">
        <v>155</v>
      </c>
      <c r="C20" s="32">
        <v>159</v>
      </c>
      <c r="D20" s="33">
        <f t="shared" si="0"/>
        <v>4</v>
      </c>
      <c r="E20" s="97"/>
    </row>
    <row r="21" spans="1:13" x14ac:dyDescent="0.3">
      <c r="A21" s="17" t="s">
        <v>6</v>
      </c>
      <c r="B21" s="32">
        <v>51</v>
      </c>
      <c r="C21" s="32">
        <v>39</v>
      </c>
      <c r="D21" s="33">
        <f t="shared" si="0"/>
        <v>-12</v>
      </c>
      <c r="E21" s="97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97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97"/>
    </row>
    <row r="24" spans="1:13" x14ac:dyDescent="0.3">
      <c r="A24" s="17" t="s">
        <v>20</v>
      </c>
      <c r="B24" s="15">
        <v>82</v>
      </c>
      <c r="C24" s="15">
        <v>53</v>
      </c>
      <c r="D24" s="18">
        <f t="shared" si="0"/>
        <v>-29</v>
      </c>
      <c r="E24" s="97"/>
    </row>
    <row r="25" spans="1:13" ht="15" thickBot="1" x14ac:dyDescent="0.35">
      <c r="A25" s="19"/>
      <c r="B25" s="39">
        <f>SUM(B16:B24)</f>
        <v>13613</v>
      </c>
      <c r="C25" s="39">
        <f>SUM(C16:C24)</f>
        <v>12232</v>
      </c>
      <c r="D25" s="21">
        <f t="shared" si="0"/>
        <v>-1381</v>
      </c>
      <c r="E25" s="9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3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98"/>
    </row>
    <row r="33" spans="1:14" x14ac:dyDescent="0.3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3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3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3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242</v>
      </c>
      <c r="B69" s="144"/>
      <c r="C69" s="144"/>
      <c r="D69" s="144"/>
      <c r="E69" s="94">
        <v>3</v>
      </c>
    </row>
    <row r="70" spans="1:11" x14ac:dyDescent="0.3">
      <c r="A70" s="144" t="s">
        <v>243</v>
      </c>
      <c r="B70" s="144"/>
      <c r="C70" s="144"/>
      <c r="D70" s="144"/>
      <c r="E70" s="94">
        <v>16</v>
      </c>
    </row>
    <row r="71" spans="1:11" x14ac:dyDescent="0.3">
      <c r="A71" s="144" t="s">
        <v>244</v>
      </c>
      <c r="B71" s="144"/>
      <c r="C71" s="144"/>
      <c r="D71" s="144"/>
      <c r="E71" s="36">
        <v>2</v>
      </c>
    </row>
    <row r="72" spans="1:11" x14ac:dyDescent="0.3">
      <c r="A72" s="144" t="s">
        <v>245</v>
      </c>
      <c r="B72" s="162"/>
      <c r="C72" s="162"/>
      <c r="D72" s="162"/>
      <c r="E72" s="36">
        <v>3</v>
      </c>
    </row>
    <row r="74" spans="1:11" ht="18" thickBot="1" x14ac:dyDescent="0.4">
      <c r="A74" s="95" t="s">
        <v>246</v>
      </c>
      <c r="B74" s="95"/>
      <c r="C74" s="95"/>
    </row>
    <row r="75" spans="1:11" ht="15" thickTop="1" x14ac:dyDescent="0.3"/>
    <row r="76" spans="1:11" ht="15" thickBot="1" x14ac:dyDescent="0.35">
      <c r="A76" s="46">
        <v>44044</v>
      </c>
      <c r="B76" s="46">
        <v>44013</v>
      </c>
      <c r="C76" s="46">
        <v>43983</v>
      </c>
      <c r="D76" s="46">
        <v>43952</v>
      </c>
      <c r="E76" s="46">
        <v>43922</v>
      </c>
      <c r="F76" s="46" t="s">
        <v>247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5</v>
      </c>
      <c r="B77" s="45">
        <v>47</v>
      </c>
      <c r="C77" s="45">
        <v>6</v>
      </c>
      <c r="D77" s="45">
        <v>2</v>
      </c>
      <c r="E77" s="45">
        <v>2</v>
      </c>
      <c r="F77" s="45">
        <v>8</v>
      </c>
      <c r="G77" s="45">
        <v>10</v>
      </c>
      <c r="H77" s="45">
        <v>4</v>
      </c>
      <c r="I77" s="45">
        <v>7</v>
      </c>
      <c r="J77" s="43">
        <f>SUM(A77:I77)</f>
        <v>91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248</v>
      </c>
      <c r="B80" s="167" t="s">
        <v>249</v>
      </c>
      <c r="C80" s="167"/>
      <c r="D80" s="167"/>
      <c r="E80" s="167" t="s">
        <v>250</v>
      </c>
      <c r="F80" s="167"/>
      <c r="G80" s="167"/>
      <c r="H80" s="167" t="s">
        <v>251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158</v>
      </c>
      <c r="C82" s="168"/>
      <c r="D82" s="168"/>
      <c r="E82" s="165">
        <v>103</v>
      </c>
      <c r="F82" s="164"/>
      <c r="G82" s="164"/>
      <c r="H82" s="165">
        <v>139</v>
      </c>
      <c r="I82" s="164"/>
      <c r="J82" s="164"/>
      <c r="K82" s="22"/>
    </row>
    <row r="83" spans="1:11" x14ac:dyDescent="0.3">
      <c r="A83" s="54" t="s">
        <v>2</v>
      </c>
      <c r="B83" s="166">
        <v>117</v>
      </c>
      <c r="C83" s="166"/>
      <c r="D83" s="166"/>
      <c r="E83" s="165">
        <v>80</v>
      </c>
      <c r="F83" s="164"/>
      <c r="G83" s="164"/>
      <c r="H83" s="165">
        <v>82</v>
      </c>
      <c r="I83" s="164"/>
      <c r="J83" s="164"/>
      <c r="K83" s="22"/>
    </row>
    <row r="84" spans="1:11" x14ac:dyDescent="0.3">
      <c r="A84" s="54" t="s">
        <v>3</v>
      </c>
      <c r="B84" s="166">
        <v>86</v>
      </c>
      <c r="C84" s="166"/>
      <c r="D84" s="166"/>
      <c r="E84" s="165">
        <v>46</v>
      </c>
      <c r="F84" s="164"/>
      <c r="G84" s="164"/>
      <c r="H84" s="165">
        <v>41</v>
      </c>
      <c r="I84" s="164"/>
      <c r="J84" s="164"/>
      <c r="K84" s="22"/>
    </row>
    <row r="85" spans="1:11" x14ac:dyDescent="0.3">
      <c r="A85" s="54" t="s">
        <v>4</v>
      </c>
      <c r="B85" s="166">
        <v>7</v>
      </c>
      <c r="C85" s="166"/>
      <c r="D85" s="166"/>
      <c r="E85" s="165">
        <v>8</v>
      </c>
      <c r="F85" s="164"/>
      <c r="G85" s="164"/>
      <c r="H85" s="165">
        <v>8</v>
      </c>
      <c r="I85" s="164"/>
      <c r="J85" s="164"/>
      <c r="K85" s="22"/>
    </row>
    <row r="86" spans="1:11" x14ac:dyDescent="0.3">
      <c r="A86" s="54" t="s">
        <v>5</v>
      </c>
      <c r="B86" s="166">
        <v>4</v>
      </c>
      <c r="C86" s="166"/>
      <c r="D86" s="166"/>
      <c r="E86" s="165">
        <v>1</v>
      </c>
      <c r="F86" s="164"/>
      <c r="G86" s="164"/>
      <c r="H86" s="165">
        <v>5</v>
      </c>
      <c r="I86" s="164"/>
      <c r="J86" s="164"/>
      <c r="K86" s="22"/>
    </row>
    <row r="87" spans="1:11" x14ac:dyDescent="0.3">
      <c r="A87" s="54" t="s">
        <v>6</v>
      </c>
      <c r="B87" s="166">
        <v>2</v>
      </c>
      <c r="C87" s="166"/>
      <c r="D87" s="166"/>
      <c r="E87" s="165">
        <v>4</v>
      </c>
      <c r="F87" s="164"/>
      <c r="G87" s="164"/>
      <c r="H87" s="165">
        <v>2</v>
      </c>
      <c r="I87" s="164"/>
      <c r="J87" s="164"/>
      <c r="K87" s="22"/>
    </row>
    <row r="88" spans="1:11" x14ac:dyDescent="0.3">
      <c r="A88" s="54" t="s">
        <v>7</v>
      </c>
      <c r="B88" s="166">
        <v>17</v>
      </c>
      <c r="C88" s="166"/>
      <c r="D88" s="166"/>
      <c r="E88" s="165">
        <v>7</v>
      </c>
      <c r="F88" s="164"/>
      <c r="G88" s="164"/>
      <c r="H88" s="165">
        <v>0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391</v>
      </c>
      <c r="C89" s="164"/>
      <c r="D89" s="164"/>
      <c r="E89" s="163">
        <f>SUM(E82:G88)</f>
        <v>249</v>
      </c>
      <c r="F89" s="164"/>
      <c r="G89" s="164"/>
      <c r="H89" s="163">
        <f>SUM(H82:J88)</f>
        <v>277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73</v>
      </c>
      <c r="B91" s="36">
        <f>B11</f>
        <v>28</v>
      </c>
      <c r="C91" s="146" t="s">
        <v>254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252</v>
      </c>
      <c r="B92" s="36">
        <f>J77</f>
        <v>91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253</v>
      </c>
      <c r="B93" s="37">
        <v>549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68</v>
      </c>
      <c r="B94" s="36">
        <f>E103</f>
        <v>163</v>
      </c>
      <c r="C94" s="54" t="s">
        <v>1</v>
      </c>
      <c r="E94" s="57">
        <v>78</v>
      </c>
      <c r="F94" s="77" t="s">
        <v>32</v>
      </c>
      <c r="G94" s="59">
        <v>34</v>
      </c>
      <c r="H94" s="54" t="s">
        <v>1</v>
      </c>
      <c r="J94" s="59">
        <v>102</v>
      </c>
    </row>
    <row r="95" spans="1:11" x14ac:dyDescent="0.3">
      <c r="A95" s="36" t="s">
        <v>27</v>
      </c>
      <c r="B95" s="40">
        <f>C25</f>
        <v>12232</v>
      </c>
      <c r="C95" s="54" t="s">
        <v>2</v>
      </c>
      <c r="E95" s="53">
        <v>31</v>
      </c>
      <c r="F95" s="77" t="s">
        <v>116</v>
      </c>
      <c r="G95" s="59">
        <v>23</v>
      </c>
      <c r="H95" s="54" t="s">
        <v>2</v>
      </c>
      <c r="J95" s="59">
        <v>50</v>
      </c>
    </row>
    <row r="96" spans="1:11" x14ac:dyDescent="0.3">
      <c r="A96" s="67"/>
      <c r="B96" s="68"/>
      <c r="C96" s="54" t="s">
        <v>3</v>
      </c>
      <c r="E96" s="53">
        <v>43</v>
      </c>
      <c r="F96" s="77" t="s">
        <v>34</v>
      </c>
      <c r="G96" s="59">
        <v>26</v>
      </c>
      <c r="H96" s="54" t="s">
        <v>3</v>
      </c>
      <c r="J96" s="59">
        <v>53</v>
      </c>
    </row>
    <row r="97" spans="1:10" x14ac:dyDescent="0.3">
      <c r="C97" s="54" t="s">
        <v>4</v>
      </c>
      <c r="E97" s="53">
        <v>4</v>
      </c>
      <c r="F97" s="77" t="s">
        <v>35</v>
      </c>
      <c r="G97" s="59">
        <v>17</v>
      </c>
      <c r="H97" s="54" t="s">
        <v>4</v>
      </c>
      <c r="J97" s="59">
        <v>7</v>
      </c>
    </row>
    <row r="98" spans="1:10" x14ac:dyDescent="0.3">
      <c r="A98" s="36" t="s">
        <v>109</v>
      </c>
      <c r="B98" s="36">
        <f>D25</f>
        <v>-1381</v>
      </c>
      <c r="C98" s="54" t="s">
        <v>5</v>
      </c>
      <c r="E98" s="53">
        <v>4</v>
      </c>
      <c r="F98" s="78" t="s">
        <v>36</v>
      </c>
      <c r="G98" s="59">
        <v>20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0.85822375670315143</v>
      </c>
      <c r="C99" s="54" t="s">
        <v>6</v>
      </c>
      <c r="E99" s="53">
        <v>1</v>
      </c>
      <c r="F99" s="77" t="s">
        <v>37</v>
      </c>
      <c r="G99" s="59">
        <v>10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2</v>
      </c>
      <c r="F100" s="77" t="s">
        <v>38</v>
      </c>
      <c r="G100" s="59">
        <v>33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6" t="s">
        <v>82</v>
      </c>
      <c r="B103" s="93">
        <v>281</v>
      </c>
      <c r="C103" s="55"/>
      <c r="D103" s="56"/>
      <c r="E103" s="58">
        <f>SUM(E94:E102)</f>
        <v>163</v>
      </c>
      <c r="F103" s="56"/>
      <c r="G103" s="63">
        <f>SUM(G94:G102)</f>
        <v>163</v>
      </c>
      <c r="H103" s="56"/>
      <c r="I103" s="56"/>
      <c r="J103" s="63">
        <f>SUM(J94:J102)</f>
        <v>217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4.4" x14ac:dyDescent="0.3"/>
  <cols>
    <col min="1" max="1" width="28.5546875" customWidth="1"/>
    <col min="2" max="2" width="11.88671875" customWidth="1"/>
    <col min="3" max="3" width="14.109375" customWidth="1"/>
    <col min="4" max="4" width="14.6640625" customWidth="1"/>
    <col min="5" max="5" width="11.88671875" bestFit="1" customWidth="1"/>
    <col min="6" max="6" width="15.6640625" bestFit="1" customWidth="1"/>
    <col min="7" max="7" width="9.5546875" bestFit="1" customWidth="1"/>
    <col min="8" max="8" width="8.5546875" customWidth="1"/>
  </cols>
  <sheetData>
    <row r="1" spans="1:3" ht="17.399999999999999" x14ac:dyDescent="0.35">
      <c r="A1" s="129" t="s">
        <v>23</v>
      </c>
      <c r="B1" s="130"/>
      <c r="C1" s="130"/>
    </row>
    <row r="3" spans="1:3" ht="18" thickBot="1" x14ac:dyDescent="0.4">
      <c r="A3" s="1" t="s">
        <v>0</v>
      </c>
    </row>
    <row r="4" spans="1:3" ht="15" thickTop="1" x14ac:dyDescent="0.3">
      <c r="A4" s="8" t="s">
        <v>1</v>
      </c>
      <c r="B4">
        <v>30</v>
      </c>
    </row>
    <row r="5" spans="1:3" x14ac:dyDescent="0.3">
      <c r="A5" s="8" t="s">
        <v>2</v>
      </c>
      <c r="B5">
        <v>9</v>
      </c>
    </row>
    <row r="6" spans="1:3" x14ac:dyDescent="0.3">
      <c r="A6" s="8" t="s">
        <v>3</v>
      </c>
      <c r="B6">
        <v>19</v>
      </c>
    </row>
    <row r="7" spans="1:3" x14ac:dyDescent="0.3">
      <c r="A7" s="8" t="s">
        <v>4</v>
      </c>
      <c r="B7">
        <v>5</v>
      </c>
    </row>
    <row r="8" spans="1:3" x14ac:dyDescent="0.3">
      <c r="A8" s="8" t="s">
        <v>9</v>
      </c>
      <c r="B8">
        <v>0</v>
      </c>
    </row>
    <row r="9" spans="1:3" x14ac:dyDescent="0.3">
      <c r="A9" s="8" t="s">
        <v>10</v>
      </c>
      <c r="B9">
        <v>0</v>
      </c>
    </row>
    <row r="10" spans="1:3" x14ac:dyDescent="0.3">
      <c r="A10" s="8" t="s">
        <v>5</v>
      </c>
      <c r="B10">
        <v>3</v>
      </c>
    </row>
    <row r="11" spans="1:3" x14ac:dyDescent="0.3">
      <c r="A11" s="8" t="s">
        <v>11</v>
      </c>
      <c r="B11">
        <v>0</v>
      </c>
    </row>
    <row r="12" spans="1:3" x14ac:dyDescent="0.3">
      <c r="A12" s="8" t="s">
        <v>12</v>
      </c>
      <c r="B12">
        <v>0</v>
      </c>
    </row>
    <row r="13" spans="1:3" x14ac:dyDescent="0.3">
      <c r="A13" s="8" t="s">
        <v>6</v>
      </c>
      <c r="B13">
        <v>0</v>
      </c>
    </row>
    <row r="14" spans="1:3" x14ac:dyDescent="0.3">
      <c r="A14" s="8" t="s">
        <v>13</v>
      </c>
      <c r="B14">
        <v>0</v>
      </c>
    </row>
    <row r="15" spans="1:3" x14ac:dyDescent="0.3">
      <c r="A15" s="8" t="s">
        <v>14</v>
      </c>
      <c r="B15">
        <v>0</v>
      </c>
    </row>
    <row r="16" spans="1:3" x14ac:dyDescent="0.3">
      <c r="A16" s="8" t="s">
        <v>7</v>
      </c>
      <c r="B16">
        <v>39</v>
      </c>
    </row>
    <row r="17" spans="1:8" x14ac:dyDescent="0.3">
      <c r="A17" s="8" t="s">
        <v>8</v>
      </c>
      <c r="B17">
        <v>1</v>
      </c>
    </row>
    <row r="18" spans="1:8" x14ac:dyDescent="0.3">
      <c r="A18" s="8" t="s">
        <v>20</v>
      </c>
    </row>
    <row r="19" spans="1:8" x14ac:dyDescent="0.3">
      <c r="A19" s="2" t="s">
        <v>15</v>
      </c>
      <c r="B19" s="3">
        <f>SUM(B4:B18)</f>
        <v>106</v>
      </c>
      <c r="D19" s="7" t="s">
        <v>39</v>
      </c>
    </row>
    <row r="21" spans="1:8" ht="21" x14ac:dyDescent="0.4">
      <c r="B21" s="131" t="s">
        <v>17</v>
      </c>
      <c r="C21" s="131"/>
      <c r="D21" s="130"/>
    </row>
    <row r="22" spans="1:8" ht="18" thickBot="1" x14ac:dyDescent="0.4">
      <c r="B22" s="4" t="s">
        <v>24</v>
      </c>
      <c r="C22" s="4" t="s">
        <v>18</v>
      </c>
      <c r="D22" s="132" t="s">
        <v>21</v>
      </c>
      <c r="E22" s="132"/>
      <c r="F22" s="132" t="s">
        <v>25</v>
      </c>
      <c r="G22" s="132"/>
      <c r="H22" s="132"/>
    </row>
    <row r="23" spans="1:8" ht="15" thickTop="1" x14ac:dyDescent="0.3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3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3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3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3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3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3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3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3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3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3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3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3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3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3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3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3">
      <c r="A41" s="3" t="s">
        <v>30</v>
      </c>
      <c r="B41" s="3">
        <v>106</v>
      </c>
    </row>
    <row r="42" spans="1:6" x14ac:dyDescent="0.3">
      <c r="A42" s="3" t="s">
        <v>31</v>
      </c>
      <c r="B42" s="3">
        <v>146</v>
      </c>
    </row>
    <row r="43" spans="1:6" x14ac:dyDescent="0.3">
      <c r="A43" s="3" t="s">
        <v>27</v>
      </c>
      <c r="B43" s="3">
        <v>14005</v>
      </c>
    </row>
    <row r="45" spans="1:6" x14ac:dyDescent="0.3">
      <c r="A45" s="3" t="s">
        <v>28</v>
      </c>
      <c r="B45" s="3">
        <v>399</v>
      </c>
    </row>
    <row r="46" spans="1:6" x14ac:dyDescent="0.3">
      <c r="A46" s="3" t="s">
        <v>29</v>
      </c>
      <c r="B46" s="6">
        <f>C38/B38</f>
        <v>0.97229936128853101</v>
      </c>
    </row>
    <row r="48" spans="1:6" ht="18" thickBot="1" x14ac:dyDescent="0.4">
      <c r="A48" s="1" t="s">
        <v>41</v>
      </c>
    </row>
    <row r="49" spans="1:7" ht="15" thickTop="1" x14ac:dyDescent="0.3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3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3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3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3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3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3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3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" thickBot="1" x14ac:dyDescent="0.35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" thickTop="1" x14ac:dyDescent="0.3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topLeftCell="A22" workbookViewId="0">
      <selection activeCell="L57" sqref="L5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8</v>
      </c>
    </row>
    <row r="3" spans="1:13" x14ac:dyDescent="0.3">
      <c r="A3" s="8" t="s">
        <v>2</v>
      </c>
      <c r="B3">
        <v>6</v>
      </c>
    </row>
    <row r="4" spans="1:13" x14ac:dyDescent="0.3">
      <c r="A4" s="8" t="s">
        <v>3</v>
      </c>
      <c r="B4">
        <v>8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78</v>
      </c>
      <c r="C15" s="79" t="s">
        <v>255</v>
      </c>
      <c r="D15" s="30" t="s">
        <v>21</v>
      </c>
    </row>
    <row r="16" spans="1:13" ht="15" thickTop="1" x14ac:dyDescent="0.3">
      <c r="A16" s="17" t="s">
        <v>1</v>
      </c>
      <c r="B16" s="32">
        <v>5508</v>
      </c>
      <c r="C16" s="32">
        <v>4779</v>
      </c>
      <c r="D16" s="33">
        <f t="shared" ref="D16:D25" si="0">C16-B16</f>
        <v>-729</v>
      </c>
      <c r="M16" s="98"/>
    </row>
    <row r="17" spans="1:13" x14ac:dyDescent="0.3">
      <c r="A17" s="17" t="s">
        <v>2</v>
      </c>
      <c r="B17" s="32">
        <v>6314</v>
      </c>
      <c r="C17" s="32">
        <v>6116</v>
      </c>
      <c r="D17" s="33">
        <f t="shared" si="0"/>
        <v>-198</v>
      </c>
      <c r="E17" s="101"/>
    </row>
    <row r="18" spans="1:13" x14ac:dyDescent="0.3">
      <c r="A18" s="17" t="s">
        <v>3</v>
      </c>
      <c r="B18" s="32">
        <v>1066</v>
      </c>
      <c r="C18" s="32">
        <v>890</v>
      </c>
      <c r="D18" s="33">
        <f t="shared" si="0"/>
        <v>-176</v>
      </c>
      <c r="E18" s="101"/>
    </row>
    <row r="19" spans="1:13" x14ac:dyDescent="0.3">
      <c r="A19" s="17" t="s">
        <v>4</v>
      </c>
      <c r="B19" s="32">
        <v>216</v>
      </c>
      <c r="C19" s="32">
        <v>155</v>
      </c>
      <c r="D19" s="33">
        <f t="shared" si="0"/>
        <v>-61</v>
      </c>
      <c r="E19" s="101"/>
    </row>
    <row r="20" spans="1:13" x14ac:dyDescent="0.3">
      <c r="A20" s="17" t="s">
        <v>5</v>
      </c>
      <c r="B20" s="32">
        <v>159</v>
      </c>
      <c r="C20" s="32">
        <v>161</v>
      </c>
      <c r="D20" s="33">
        <f t="shared" si="0"/>
        <v>2</v>
      </c>
      <c r="E20" s="101"/>
    </row>
    <row r="21" spans="1:13" x14ac:dyDescent="0.3">
      <c r="A21" s="17" t="s">
        <v>6</v>
      </c>
      <c r="B21" s="32">
        <v>50</v>
      </c>
      <c r="C21" s="32">
        <v>35</v>
      </c>
      <c r="D21" s="33">
        <f t="shared" si="0"/>
        <v>-15</v>
      </c>
      <c r="E21" s="101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1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101"/>
    </row>
    <row r="24" spans="1:13" x14ac:dyDescent="0.3">
      <c r="A24" s="17" t="s">
        <v>20</v>
      </c>
      <c r="B24" s="15">
        <v>81</v>
      </c>
      <c r="C24" s="15">
        <v>53</v>
      </c>
      <c r="D24" s="18">
        <f t="shared" si="0"/>
        <v>-28</v>
      </c>
      <c r="E24" s="101"/>
    </row>
    <row r="25" spans="1:13" ht="15" thickBot="1" x14ac:dyDescent="0.35">
      <c r="A25" s="19"/>
      <c r="B25" s="39">
        <f>SUM(B16:B24)</f>
        <v>13625</v>
      </c>
      <c r="C25" s="39">
        <f>SUM(C16:C24)</f>
        <v>12336</v>
      </c>
      <c r="D25" s="21">
        <f t="shared" si="0"/>
        <v>-1289</v>
      </c>
      <c r="E25" s="10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3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3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98"/>
    </row>
    <row r="33" spans="1:14" x14ac:dyDescent="0.3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3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3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" thickBot="1" x14ac:dyDescent="0.35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258</v>
      </c>
      <c r="B69" s="144"/>
      <c r="C69" s="144"/>
      <c r="D69" s="144"/>
      <c r="E69" s="94">
        <v>1</v>
      </c>
    </row>
    <row r="70" spans="1:11" x14ac:dyDescent="0.3">
      <c r="A70" s="144" t="s">
        <v>257</v>
      </c>
      <c r="B70" s="144"/>
      <c r="C70" s="144"/>
      <c r="D70" s="144"/>
      <c r="E70" s="94">
        <v>8</v>
      </c>
    </row>
    <row r="71" spans="1:11" x14ac:dyDescent="0.3">
      <c r="A71" s="144" t="s">
        <v>259</v>
      </c>
      <c r="B71" s="144"/>
      <c r="C71" s="144"/>
      <c r="D71" s="144"/>
      <c r="E71" s="36">
        <v>2</v>
      </c>
    </row>
    <row r="72" spans="1:11" x14ac:dyDescent="0.3">
      <c r="A72" s="144" t="s">
        <v>260</v>
      </c>
      <c r="B72" s="162"/>
      <c r="C72" s="162"/>
      <c r="D72" s="162"/>
      <c r="E72" s="36">
        <v>4</v>
      </c>
    </row>
    <row r="74" spans="1:11" ht="18" thickBot="1" x14ac:dyDescent="0.4">
      <c r="A74" s="99" t="s">
        <v>267</v>
      </c>
      <c r="B74" s="99"/>
      <c r="C74" s="99"/>
    </row>
    <row r="75" spans="1:11" ht="15" thickTop="1" x14ac:dyDescent="0.3"/>
    <row r="76" spans="1:11" ht="15" thickBot="1" x14ac:dyDescent="0.35">
      <c r="A76" s="46">
        <v>44075</v>
      </c>
      <c r="B76" s="46">
        <v>44044</v>
      </c>
      <c r="C76" s="46">
        <v>44013</v>
      </c>
      <c r="D76" s="46">
        <v>43983</v>
      </c>
      <c r="E76" s="46">
        <v>43952</v>
      </c>
      <c r="F76" s="46" t="s">
        <v>268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</v>
      </c>
      <c r="B77" s="45">
        <v>7</v>
      </c>
      <c r="C77" s="45">
        <v>11</v>
      </c>
      <c r="D77" s="45">
        <v>2</v>
      </c>
      <c r="E77" s="45">
        <v>1</v>
      </c>
      <c r="F77" s="45">
        <v>8</v>
      </c>
      <c r="G77" s="45">
        <v>8</v>
      </c>
      <c r="H77" s="45">
        <v>1</v>
      </c>
      <c r="I77" s="45">
        <v>5</v>
      </c>
      <c r="J77" s="43">
        <f>SUM(A77:I77)</f>
        <v>44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256</v>
      </c>
      <c r="B80" s="167" t="s">
        <v>261</v>
      </c>
      <c r="C80" s="167"/>
      <c r="D80" s="167"/>
      <c r="E80" s="167" t="s">
        <v>262</v>
      </c>
      <c r="F80" s="167"/>
      <c r="G80" s="167"/>
      <c r="H80" s="167" t="s">
        <v>263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83</v>
      </c>
      <c r="C82" s="168"/>
      <c r="D82" s="168"/>
      <c r="E82" s="165">
        <v>100</v>
      </c>
      <c r="F82" s="164"/>
      <c r="G82" s="164"/>
      <c r="H82" s="165">
        <v>87</v>
      </c>
      <c r="I82" s="164"/>
      <c r="J82" s="164"/>
      <c r="K82" s="22"/>
    </row>
    <row r="83" spans="1:11" x14ac:dyDescent="0.3">
      <c r="A83" s="54" t="s">
        <v>2</v>
      </c>
      <c r="B83" s="166">
        <v>63</v>
      </c>
      <c r="C83" s="166"/>
      <c r="D83" s="166"/>
      <c r="E83" s="165">
        <v>55</v>
      </c>
      <c r="F83" s="164"/>
      <c r="G83" s="164"/>
      <c r="H83" s="165">
        <v>46</v>
      </c>
      <c r="I83" s="164"/>
      <c r="J83" s="164"/>
      <c r="K83" s="22"/>
    </row>
    <row r="84" spans="1:11" x14ac:dyDescent="0.3">
      <c r="A84" s="54" t="s">
        <v>3</v>
      </c>
      <c r="B84" s="166">
        <v>42</v>
      </c>
      <c r="C84" s="166"/>
      <c r="D84" s="166"/>
      <c r="E84" s="165">
        <v>32</v>
      </c>
      <c r="F84" s="164"/>
      <c r="G84" s="164"/>
      <c r="H84" s="165">
        <v>31</v>
      </c>
      <c r="I84" s="164"/>
      <c r="J84" s="164"/>
      <c r="K84" s="22"/>
    </row>
    <row r="85" spans="1:11" x14ac:dyDescent="0.3">
      <c r="A85" s="54" t="s">
        <v>4</v>
      </c>
      <c r="B85" s="166">
        <v>8</v>
      </c>
      <c r="C85" s="166"/>
      <c r="D85" s="166"/>
      <c r="E85" s="165">
        <v>5</v>
      </c>
      <c r="F85" s="164"/>
      <c r="G85" s="164"/>
      <c r="H85" s="165">
        <v>7</v>
      </c>
      <c r="I85" s="164"/>
      <c r="J85" s="164"/>
      <c r="K85" s="22"/>
    </row>
    <row r="86" spans="1:11" x14ac:dyDescent="0.3">
      <c r="A86" s="54" t="s">
        <v>5</v>
      </c>
      <c r="B86" s="166">
        <v>1</v>
      </c>
      <c r="C86" s="166"/>
      <c r="D86" s="166"/>
      <c r="E86" s="165">
        <v>4</v>
      </c>
      <c r="F86" s="164"/>
      <c r="G86" s="164"/>
      <c r="H86" s="165">
        <v>4</v>
      </c>
      <c r="I86" s="164"/>
      <c r="J86" s="164"/>
      <c r="K86" s="22"/>
    </row>
    <row r="87" spans="1:11" x14ac:dyDescent="0.3">
      <c r="A87" s="54" t="s">
        <v>6</v>
      </c>
      <c r="B87" s="166">
        <v>4</v>
      </c>
      <c r="C87" s="166"/>
      <c r="D87" s="166"/>
      <c r="E87" s="165">
        <v>2</v>
      </c>
      <c r="F87" s="164"/>
      <c r="G87" s="164"/>
      <c r="H87" s="165">
        <v>4</v>
      </c>
      <c r="I87" s="164"/>
      <c r="J87" s="164"/>
      <c r="K87" s="22"/>
    </row>
    <row r="88" spans="1:11" x14ac:dyDescent="0.3">
      <c r="A88" s="54" t="s">
        <v>7</v>
      </c>
      <c r="B88" s="166">
        <v>7</v>
      </c>
      <c r="C88" s="166"/>
      <c r="D88" s="166"/>
      <c r="E88" s="165">
        <v>0</v>
      </c>
      <c r="F88" s="164"/>
      <c r="G88" s="164"/>
      <c r="H88" s="165">
        <v>1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208</v>
      </c>
      <c r="C89" s="164"/>
      <c r="D89" s="164"/>
      <c r="E89" s="163">
        <f>SUM(E82:G88)</f>
        <v>198</v>
      </c>
      <c r="F89" s="164"/>
      <c r="G89" s="164"/>
      <c r="H89" s="163">
        <f>SUM(H82:J88)</f>
        <v>180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79</v>
      </c>
      <c r="B91" s="36">
        <f>B11</f>
        <v>26</v>
      </c>
      <c r="C91" s="146" t="s">
        <v>266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264</v>
      </c>
      <c r="B92" s="36">
        <f>J77</f>
        <v>44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265</v>
      </c>
      <c r="B93" s="37">
        <v>498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75</v>
      </c>
      <c r="B94" s="36">
        <f>E103</f>
        <v>285</v>
      </c>
      <c r="C94" s="54" t="s">
        <v>1</v>
      </c>
      <c r="E94" s="57">
        <v>101</v>
      </c>
      <c r="F94" s="77" t="s">
        <v>32</v>
      </c>
      <c r="G94" s="59">
        <v>52</v>
      </c>
      <c r="H94" s="54" t="s">
        <v>1</v>
      </c>
      <c r="J94" s="59">
        <v>119</v>
      </c>
    </row>
    <row r="95" spans="1:11" x14ac:dyDescent="0.3">
      <c r="A95" s="36" t="s">
        <v>27</v>
      </c>
      <c r="B95" s="40">
        <f>C25</f>
        <v>12336</v>
      </c>
      <c r="C95" s="54" t="s">
        <v>2</v>
      </c>
      <c r="E95" s="53">
        <v>69</v>
      </c>
      <c r="F95" s="77" t="s">
        <v>116</v>
      </c>
      <c r="G95" s="59">
        <v>31</v>
      </c>
      <c r="H95" s="54" t="s">
        <v>2</v>
      </c>
      <c r="J95" s="59">
        <v>58</v>
      </c>
    </row>
    <row r="96" spans="1:11" x14ac:dyDescent="0.3">
      <c r="A96" s="67"/>
      <c r="B96" s="68"/>
      <c r="C96" s="54" t="s">
        <v>3</v>
      </c>
      <c r="E96" s="53">
        <v>77</v>
      </c>
      <c r="F96" s="77" t="s">
        <v>34</v>
      </c>
      <c r="G96" s="59">
        <v>44</v>
      </c>
      <c r="H96" s="54" t="s">
        <v>3</v>
      </c>
      <c r="J96" s="59">
        <v>46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40</v>
      </c>
      <c r="H97" s="54" t="s">
        <v>4</v>
      </c>
      <c r="J97" s="59">
        <v>6</v>
      </c>
    </row>
    <row r="98" spans="1:10" x14ac:dyDescent="0.3">
      <c r="A98" s="36" t="s">
        <v>109</v>
      </c>
      <c r="B98" s="36">
        <f>D25</f>
        <v>-1289</v>
      </c>
      <c r="C98" s="54" t="s">
        <v>5</v>
      </c>
      <c r="E98" s="53">
        <v>3</v>
      </c>
      <c r="F98" s="78" t="s">
        <v>36</v>
      </c>
      <c r="G98" s="59">
        <v>31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0.86884403669724775</v>
      </c>
      <c r="C99" s="54" t="s">
        <v>6</v>
      </c>
      <c r="E99" s="53">
        <v>3</v>
      </c>
      <c r="F99" s="77" t="s">
        <v>37</v>
      </c>
      <c r="G99" s="59">
        <v>19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17</v>
      </c>
      <c r="F100" s="77" t="s">
        <v>38</v>
      </c>
      <c r="G100" s="59">
        <v>68</v>
      </c>
      <c r="H100" s="54" t="s">
        <v>7</v>
      </c>
      <c r="J100" s="59">
        <v>16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8</v>
      </c>
      <c r="G102" s="59"/>
      <c r="H102" s="54" t="s">
        <v>20</v>
      </c>
      <c r="J102" s="59">
        <v>3</v>
      </c>
    </row>
    <row r="103" spans="1:10" ht="15" thickBot="1" x14ac:dyDescent="0.35">
      <c r="A103" s="100" t="s">
        <v>82</v>
      </c>
      <c r="B103" s="93">
        <v>281</v>
      </c>
      <c r="C103" s="55"/>
      <c r="D103" s="56"/>
      <c r="E103" s="58">
        <f>SUM(E94:E102)</f>
        <v>285</v>
      </c>
      <c r="F103" s="56"/>
      <c r="G103" s="63">
        <f>SUM(G94:G102)</f>
        <v>285</v>
      </c>
      <c r="H103" s="56"/>
      <c r="I103" s="56"/>
      <c r="J103" s="63">
        <f>SUM(J94:J102)</f>
        <v>254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25" workbookViewId="0">
      <selection activeCell="E89" sqref="E89:J8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15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6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30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84</v>
      </c>
      <c r="C15" s="79" t="s">
        <v>269</v>
      </c>
      <c r="D15" s="30" t="s">
        <v>21</v>
      </c>
    </row>
    <row r="16" spans="1:13" ht="15" thickTop="1" x14ac:dyDescent="0.3">
      <c r="A16" s="17" t="s">
        <v>1</v>
      </c>
      <c r="B16" s="32">
        <v>5509</v>
      </c>
      <c r="C16" s="32">
        <v>4717</v>
      </c>
      <c r="D16" s="33">
        <f t="shared" ref="D16:D25" si="0">C16-B16</f>
        <v>-792</v>
      </c>
      <c r="M16" s="98"/>
    </row>
    <row r="17" spans="1:13" x14ac:dyDescent="0.3">
      <c r="A17" s="17" t="s">
        <v>2</v>
      </c>
      <c r="B17" s="32">
        <v>6328</v>
      </c>
      <c r="C17" s="32">
        <v>6107</v>
      </c>
      <c r="D17" s="33">
        <f t="shared" si="0"/>
        <v>-221</v>
      </c>
      <c r="E17" s="104"/>
    </row>
    <row r="18" spans="1:13" x14ac:dyDescent="0.3">
      <c r="A18" s="17" t="s">
        <v>3</v>
      </c>
      <c r="B18" s="32">
        <v>1038</v>
      </c>
      <c r="C18" s="32">
        <v>894</v>
      </c>
      <c r="D18" s="33">
        <f t="shared" si="0"/>
        <v>-144</v>
      </c>
      <c r="E18" s="104"/>
    </row>
    <row r="19" spans="1:13" x14ac:dyDescent="0.3">
      <c r="A19" s="17" t="s">
        <v>4</v>
      </c>
      <c r="B19" s="32">
        <v>209</v>
      </c>
      <c r="C19" s="32">
        <v>148</v>
      </c>
      <c r="D19" s="33">
        <f t="shared" si="0"/>
        <v>-61</v>
      </c>
      <c r="E19" s="104"/>
    </row>
    <row r="20" spans="1:13" x14ac:dyDescent="0.3">
      <c r="A20" s="17" t="s">
        <v>5</v>
      </c>
      <c r="B20" s="32">
        <v>159</v>
      </c>
      <c r="C20" s="32">
        <v>159</v>
      </c>
      <c r="D20" s="33">
        <f t="shared" si="0"/>
        <v>0</v>
      </c>
      <c r="E20" s="104"/>
    </row>
    <row r="21" spans="1:13" x14ac:dyDescent="0.3">
      <c r="A21" s="17" t="s">
        <v>6</v>
      </c>
      <c r="B21" s="32">
        <v>50</v>
      </c>
      <c r="C21" s="32">
        <v>31</v>
      </c>
      <c r="D21" s="33">
        <f t="shared" si="0"/>
        <v>-19</v>
      </c>
      <c r="E21" s="104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4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4"/>
    </row>
    <row r="24" spans="1:13" x14ac:dyDescent="0.3">
      <c r="A24" s="17" t="s">
        <v>20</v>
      </c>
      <c r="B24" s="15">
        <v>81</v>
      </c>
      <c r="C24" s="15">
        <v>51</v>
      </c>
      <c r="D24" s="18">
        <f t="shared" si="0"/>
        <v>-30</v>
      </c>
      <c r="E24" s="104"/>
    </row>
    <row r="25" spans="1:13" ht="15" thickBot="1" x14ac:dyDescent="0.35">
      <c r="A25" s="19"/>
      <c r="B25" s="39">
        <f>SUM(B16:B24)</f>
        <v>13606</v>
      </c>
      <c r="C25" s="39">
        <f>SUM(C16:C24)</f>
        <v>12254</v>
      </c>
      <c r="D25" s="21">
        <f t="shared" si="0"/>
        <v>-1352</v>
      </c>
      <c r="E25" s="10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3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98"/>
    </row>
    <row r="33" spans="1:14" x14ac:dyDescent="0.3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3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3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3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270</v>
      </c>
      <c r="B69" s="144"/>
      <c r="C69" s="144"/>
      <c r="D69" s="144"/>
      <c r="E69" s="94">
        <v>7</v>
      </c>
    </row>
    <row r="70" spans="1:11" x14ac:dyDescent="0.3">
      <c r="A70" s="144" t="s">
        <v>271</v>
      </c>
      <c r="B70" s="144"/>
      <c r="C70" s="144"/>
      <c r="D70" s="144"/>
      <c r="E70" s="94">
        <v>12</v>
      </c>
    </row>
    <row r="71" spans="1:11" x14ac:dyDescent="0.3">
      <c r="A71" s="144" t="s">
        <v>272</v>
      </c>
      <c r="B71" s="144"/>
      <c r="C71" s="144"/>
      <c r="D71" s="144"/>
      <c r="E71" s="36">
        <v>5</v>
      </c>
    </row>
    <row r="72" spans="1:11" x14ac:dyDescent="0.3">
      <c r="A72" s="144" t="s">
        <v>273</v>
      </c>
      <c r="B72" s="162"/>
      <c r="C72" s="162"/>
      <c r="D72" s="162"/>
      <c r="E72" s="36">
        <v>8</v>
      </c>
    </row>
    <row r="74" spans="1:11" ht="18" thickBot="1" x14ac:dyDescent="0.4">
      <c r="A74" s="102" t="s">
        <v>97</v>
      </c>
      <c r="B74" s="102"/>
      <c r="C74" s="102"/>
    </row>
    <row r="75" spans="1:11" ht="15" thickTop="1" x14ac:dyDescent="0.3"/>
    <row r="76" spans="1:11" ht="15" thickBot="1" x14ac:dyDescent="0.35">
      <c r="A76" s="46">
        <v>44105</v>
      </c>
      <c r="B76" s="46">
        <v>44075</v>
      </c>
      <c r="C76" s="46">
        <v>44044</v>
      </c>
      <c r="D76" s="46">
        <v>44013</v>
      </c>
      <c r="E76" s="46">
        <v>43983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24</v>
      </c>
      <c r="C77" s="45">
        <v>11</v>
      </c>
      <c r="D77" s="45">
        <v>11</v>
      </c>
      <c r="E77" s="45">
        <v>1</v>
      </c>
      <c r="F77" s="45">
        <v>10</v>
      </c>
      <c r="G77" s="45">
        <v>10</v>
      </c>
      <c r="H77" s="45">
        <v>2</v>
      </c>
      <c r="I77" s="45">
        <v>6</v>
      </c>
      <c r="J77" s="43">
        <f>SUM(A77:I77)</f>
        <v>81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275</v>
      </c>
      <c r="B80" s="167" t="s">
        <v>276</v>
      </c>
      <c r="C80" s="167"/>
      <c r="D80" s="167"/>
      <c r="E80" s="167" t="s">
        <v>277</v>
      </c>
      <c r="F80" s="167"/>
      <c r="G80" s="167"/>
      <c r="H80" s="167" t="s">
        <v>278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75</v>
      </c>
      <c r="C82" s="168"/>
      <c r="D82" s="168"/>
      <c r="E82" s="165">
        <v>67</v>
      </c>
      <c r="F82" s="164"/>
      <c r="G82" s="164"/>
      <c r="H82" s="165">
        <v>175</v>
      </c>
      <c r="I82" s="164"/>
      <c r="J82" s="164"/>
      <c r="K82" s="22"/>
    </row>
    <row r="83" spans="1:11" x14ac:dyDescent="0.3">
      <c r="A83" s="54" t="s">
        <v>2</v>
      </c>
      <c r="B83" s="166">
        <v>39</v>
      </c>
      <c r="C83" s="166"/>
      <c r="D83" s="166"/>
      <c r="E83" s="165">
        <v>30</v>
      </c>
      <c r="F83" s="164"/>
      <c r="G83" s="164"/>
      <c r="H83" s="165">
        <v>81</v>
      </c>
      <c r="I83" s="164"/>
      <c r="J83" s="164"/>
      <c r="K83" s="22"/>
    </row>
    <row r="84" spans="1:11" x14ac:dyDescent="0.3">
      <c r="A84" s="54" t="s">
        <v>3</v>
      </c>
      <c r="B84" s="166">
        <v>27</v>
      </c>
      <c r="C84" s="166"/>
      <c r="D84" s="166"/>
      <c r="E84" s="165">
        <v>24</v>
      </c>
      <c r="F84" s="164"/>
      <c r="G84" s="164"/>
      <c r="H84" s="165">
        <v>34</v>
      </c>
      <c r="I84" s="164"/>
      <c r="J84" s="164"/>
      <c r="K84" s="22"/>
    </row>
    <row r="85" spans="1:11" x14ac:dyDescent="0.3">
      <c r="A85" s="54" t="s">
        <v>4</v>
      </c>
      <c r="B85" s="166">
        <v>4</v>
      </c>
      <c r="C85" s="166"/>
      <c r="D85" s="166"/>
      <c r="E85" s="165">
        <v>5</v>
      </c>
      <c r="F85" s="164"/>
      <c r="G85" s="164"/>
      <c r="H85" s="165">
        <v>14</v>
      </c>
      <c r="I85" s="164"/>
      <c r="J85" s="164"/>
      <c r="K85" s="22"/>
    </row>
    <row r="86" spans="1:11" x14ac:dyDescent="0.3">
      <c r="A86" s="54" t="s">
        <v>5</v>
      </c>
      <c r="B86" s="166">
        <v>3</v>
      </c>
      <c r="C86" s="166"/>
      <c r="D86" s="166"/>
      <c r="E86" s="165">
        <v>4</v>
      </c>
      <c r="F86" s="164"/>
      <c r="G86" s="164"/>
      <c r="H86" s="165">
        <v>4</v>
      </c>
      <c r="I86" s="164"/>
      <c r="J86" s="164"/>
      <c r="K86" s="22"/>
    </row>
    <row r="87" spans="1:11" x14ac:dyDescent="0.3">
      <c r="A87" s="54" t="s">
        <v>6</v>
      </c>
      <c r="B87" s="166">
        <v>2</v>
      </c>
      <c r="C87" s="166"/>
      <c r="D87" s="166"/>
      <c r="E87" s="165">
        <v>4</v>
      </c>
      <c r="F87" s="164"/>
      <c r="G87" s="164"/>
      <c r="H87" s="165">
        <v>5</v>
      </c>
      <c r="I87" s="164"/>
      <c r="J87" s="164"/>
      <c r="K87" s="22"/>
    </row>
    <row r="88" spans="1:11" x14ac:dyDescent="0.3">
      <c r="A88" s="54" t="s">
        <v>7</v>
      </c>
      <c r="B88" s="166">
        <v>0</v>
      </c>
      <c r="C88" s="166"/>
      <c r="D88" s="166"/>
      <c r="E88" s="165">
        <v>0</v>
      </c>
      <c r="F88" s="164"/>
      <c r="G88" s="164"/>
      <c r="H88" s="165">
        <v>1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150</v>
      </c>
      <c r="C89" s="164"/>
      <c r="D89" s="164"/>
      <c r="E89" s="163">
        <f>SUM(E82:G88)</f>
        <v>134</v>
      </c>
      <c r="F89" s="164"/>
      <c r="G89" s="164"/>
      <c r="H89" s="163">
        <f>SUM(H82:J88)</f>
        <v>314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279</v>
      </c>
      <c r="B91" s="36">
        <f>B11</f>
        <v>30</v>
      </c>
      <c r="C91" s="146" t="s">
        <v>282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280</v>
      </c>
      <c r="B92" s="36">
        <f>J77</f>
        <v>81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281</v>
      </c>
      <c r="B93" s="37">
        <v>498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81</v>
      </c>
      <c r="B94" s="36">
        <f>E103</f>
        <v>182</v>
      </c>
      <c r="C94" s="54" t="s">
        <v>1</v>
      </c>
      <c r="E94" s="57">
        <v>68</v>
      </c>
      <c r="F94" s="77" t="s">
        <v>32</v>
      </c>
      <c r="G94" s="59">
        <v>29</v>
      </c>
      <c r="H94" s="54" t="s">
        <v>1</v>
      </c>
      <c r="J94" s="59">
        <v>83</v>
      </c>
    </row>
    <row r="95" spans="1:11" x14ac:dyDescent="0.3">
      <c r="A95" s="36" t="s">
        <v>27</v>
      </c>
      <c r="B95" s="40">
        <f>C25</f>
        <v>12254</v>
      </c>
      <c r="C95" s="54" t="s">
        <v>2</v>
      </c>
      <c r="E95" s="53">
        <v>54</v>
      </c>
      <c r="F95" s="77" t="s">
        <v>116</v>
      </c>
      <c r="G95" s="59">
        <v>19</v>
      </c>
      <c r="H95" s="54" t="s">
        <v>2</v>
      </c>
      <c r="J95" s="59">
        <v>32</v>
      </c>
    </row>
    <row r="96" spans="1:11" x14ac:dyDescent="0.3">
      <c r="A96" s="67"/>
      <c r="B96" s="68"/>
      <c r="C96" s="54" t="s">
        <v>3</v>
      </c>
      <c r="E96" s="53">
        <v>41</v>
      </c>
      <c r="F96" s="77" t="s">
        <v>34</v>
      </c>
      <c r="G96" s="59">
        <v>27</v>
      </c>
      <c r="H96" s="54" t="s">
        <v>3</v>
      </c>
      <c r="J96" s="59">
        <v>57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25</v>
      </c>
      <c r="H97" s="54" t="s">
        <v>4</v>
      </c>
      <c r="J97" s="59">
        <v>6</v>
      </c>
    </row>
    <row r="98" spans="1:10" x14ac:dyDescent="0.3">
      <c r="A98" s="36" t="s">
        <v>296</v>
      </c>
      <c r="B98" s="36">
        <f>D25</f>
        <v>-1352</v>
      </c>
      <c r="C98" s="54" t="s">
        <v>5</v>
      </c>
      <c r="E98" s="53">
        <v>1</v>
      </c>
      <c r="F98" s="78" t="s">
        <v>36</v>
      </c>
      <c r="G98" s="59">
        <v>22</v>
      </c>
      <c r="H98" s="54" t="s">
        <v>5</v>
      </c>
      <c r="J98" s="59">
        <v>1</v>
      </c>
    </row>
    <row r="99" spans="1:10" x14ac:dyDescent="0.3">
      <c r="A99" s="36" t="s">
        <v>297</v>
      </c>
      <c r="B99" s="38">
        <f>((C25-B93)/B25)</f>
        <v>0.86403057474643541</v>
      </c>
      <c r="C99" s="54" t="s">
        <v>6</v>
      </c>
      <c r="E99" s="53">
        <v>4</v>
      </c>
      <c r="F99" s="77" t="s">
        <v>37</v>
      </c>
      <c r="G99" s="59">
        <v>20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7</v>
      </c>
      <c r="F100" s="77" t="s">
        <v>38</v>
      </c>
      <c r="G100" s="59">
        <v>40</v>
      </c>
      <c r="H100" s="54" t="s">
        <v>7</v>
      </c>
      <c r="J100" s="59">
        <v>26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103" t="s">
        <v>82</v>
      </c>
      <c r="B103" s="93">
        <v>281</v>
      </c>
      <c r="C103" s="55"/>
      <c r="D103" s="56"/>
      <c r="E103" s="58">
        <f>SUM(E94:E102)</f>
        <v>182</v>
      </c>
      <c r="F103" s="56"/>
      <c r="G103" s="63">
        <f>SUM(G94:G102)</f>
        <v>182</v>
      </c>
      <c r="H103" s="56"/>
      <c r="I103" s="56"/>
      <c r="J103" s="63">
        <f>SUM(J94:J102)</f>
        <v>208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25" workbookViewId="0">
      <selection activeCell="L72" sqref="L72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20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12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99</v>
      </c>
      <c r="C15" s="79" t="s">
        <v>283</v>
      </c>
      <c r="D15" s="30" t="s">
        <v>21</v>
      </c>
    </row>
    <row r="16" spans="1:13" ht="15" thickTop="1" x14ac:dyDescent="0.3">
      <c r="A16" s="17" t="s">
        <v>1</v>
      </c>
      <c r="B16" s="32">
        <v>5551</v>
      </c>
      <c r="C16" s="32">
        <v>4727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6348</v>
      </c>
      <c r="C17" s="32">
        <v>6105</v>
      </c>
      <c r="D17" s="33">
        <f t="shared" si="0"/>
        <v>-243</v>
      </c>
      <c r="E17" s="107"/>
    </row>
    <row r="18" spans="1:13" x14ac:dyDescent="0.3">
      <c r="A18" s="17" t="s">
        <v>3</v>
      </c>
      <c r="B18" s="32">
        <v>1049</v>
      </c>
      <c r="C18" s="32">
        <v>884</v>
      </c>
      <c r="D18" s="33">
        <f t="shared" si="0"/>
        <v>-165</v>
      </c>
      <c r="E18" s="107"/>
    </row>
    <row r="19" spans="1:13" x14ac:dyDescent="0.3">
      <c r="A19" s="17" t="s">
        <v>4</v>
      </c>
      <c r="B19" s="32">
        <v>206</v>
      </c>
      <c r="C19" s="32">
        <v>149</v>
      </c>
      <c r="D19" s="33">
        <f t="shared" si="0"/>
        <v>-57</v>
      </c>
      <c r="E19" s="107"/>
    </row>
    <row r="20" spans="1:13" x14ac:dyDescent="0.3">
      <c r="A20" s="17" t="s">
        <v>5</v>
      </c>
      <c r="B20" s="32">
        <v>161</v>
      </c>
      <c r="C20" s="32">
        <v>156</v>
      </c>
      <c r="D20" s="33">
        <f t="shared" si="0"/>
        <v>-5</v>
      </c>
      <c r="E20" s="107"/>
    </row>
    <row r="21" spans="1:13" x14ac:dyDescent="0.3">
      <c r="A21" s="17" t="s">
        <v>6</v>
      </c>
      <c r="B21" s="32">
        <v>47</v>
      </c>
      <c r="C21" s="32">
        <v>30</v>
      </c>
      <c r="D21" s="33">
        <f t="shared" si="0"/>
        <v>-17</v>
      </c>
      <c r="E21" s="107"/>
    </row>
    <row r="22" spans="1:13" x14ac:dyDescent="0.3">
      <c r="A22" s="17" t="s">
        <v>7</v>
      </c>
      <c r="B22" s="32">
        <v>143</v>
      </c>
      <c r="C22" s="32">
        <v>75</v>
      </c>
      <c r="D22" s="33">
        <f t="shared" si="0"/>
        <v>-68</v>
      </c>
      <c r="E22" s="107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7"/>
    </row>
    <row r="24" spans="1:13" x14ac:dyDescent="0.3">
      <c r="A24" s="17" t="s">
        <v>20</v>
      </c>
      <c r="B24" s="15">
        <v>81</v>
      </c>
      <c r="C24" s="15">
        <v>50</v>
      </c>
      <c r="D24" s="18">
        <f t="shared" si="0"/>
        <v>-31</v>
      </c>
      <c r="E24" s="107"/>
    </row>
    <row r="25" spans="1:13" ht="15" thickBot="1" x14ac:dyDescent="0.35">
      <c r="A25" s="19"/>
      <c r="B25" s="39">
        <f>SUM(B16:B24)</f>
        <v>13649</v>
      </c>
      <c r="C25" s="39">
        <f>SUM(C16:C24)</f>
        <v>12247</v>
      </c>
      <c r="D25" s="21">
        <f t="shared" si="0"/>
        <v>-1402</v>
      </c>
      <c r="E25" s="10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3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3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98"/>
    </row>
    <row r="33" spans="1:14" x14ac:dyDescent="0.3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3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3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" thickBot="1" x14ac:dyDescent="0.35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284</v>
      </c>
      <c r="B69" s="144"/>
      <c r="C69" s="144"/>
      <c r="D69" s="144"/>
      <c r="E69" s="94">
        <v>5</v>
      </c>
    </row>
    <row r="70" spans="1:11" x14ac:dyDescent="0.3">
      <c r="A70" s="144" t="s">
        <v>285</v>
      </c>
      <c r="B70" s="144"/>
      <c r="C70" s="144"/>
      <c r="D70" s="144"/>
      <c r="E70" s="94">
        <v>15</v>
      </c>
    </row>
    <row r="71" spans="1:11" x14ac:dyDescent="0.3">
      <c r="A71" s="144" t="s">
        <v>286</v>
      </c>
      <c r="B71" s="144"/>
      <c r="C71" s="144"/>
      <c r="D71" s="144"/>
      <c r="E71" s="93">
        <v>3</v>
      </c>
    </row>
    <row r="72" spans="1:11" x14ac:dyDescent="0.3">
      <c r="A72" s="144" t="s">
        <v>287</v>
      </c>
      <c r="B72" s="162"/>
      <c r="C72" s="162"/>
      <c r="D72" s="162"/>
      <c r="E72" s="93">
        <v>4</v>
      </c>
    </row>
    <row r="74" spans="1:11" ht="18" thickBot="1" x14ac:dyDescent="0.4">
      <c r="A74" s="105" t="s">
        <v>102</v>
      </c>
      <c r="B74" s="105"/>
      <c r="C74" s="105"/>
    </row>
    <row r="75" spans="1:11" ht="15" thickTop="1" x14ac:dyDescent="0.3"/>
    <row r="76" spans="1:11" ht="15" thickBot="1" x14ac:dyDescent="0.35">
      <c r="A76" s="46">
        <v>44136</v>
      </c>
      <c r="B76" s="46">
        <v>44105</v>
      </c>
      <c r="C76" s="46">
        <v>44075</v>
      </c>
      <c r="D76" s="46">
        <v>44044</v>
      </c>
      <c r="E76" s="46">
        <v>44013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0</v>
      </c>
      <c r="B77" s="45">
        <v>10</v>
      </c>
      <c r="C77" s="45">
        <v>6</v>
      </c>
      <c r="D77" s="45">
        <v>1</v>
      </c>
      <c r="E77" s="45">
        <v>6</v>
      </c>
      <c r="F77" s="45">
        <v>8</v>
      </c>
      <c r="G77" s="45">
        <v>10</v>
      </c>
      <c r="H77" s="45">
        <v>7</v>
      </c>
      <c r="I77" s="45">
        <v>9</v>
      </c>
      <c r="J77" s="43">
        <f>SUM(A77:I77)</f>
        <v>57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289</v>
      </c>
      <c r="B80" s="167" t="s">
        <v>290</v>
      </c>
      <c r="C80" s="167"/>
      <c r="D80" s="167"/>
      <c r="E80" s="167" t="s">
        <v>291</v>
      </c>
      <c r="F80" s="167"/>
      <c r="G80" s="167"/>
      <c r="H80" s="167" t="s">
        <v>292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54</v>
      </c>
      <c r="C82" s="168"/>
      <c r="D82" s="168"/>
      <c r="E82" s="165">
        <v>145</v>
      </c>
      <c r="F82" s="164"/>
      <c r="G82" s="164"/>
      <c r="H82" s="165">
        <v>104</v>
      </c>
      <c r="I82" s="164"/>
      <c r="J82" s="164"/>
      <c r="K82" s="22"/>
    </row>
    <row r="83" spans="1:11" x14ac:dyDescent="0.3">
      <c r="A83" s="54" t="s">
        <v>2</v>
      </c>
      <c r="B83" s="166">
        <v>21</v>
      </c>
      <c r="C83" s="166"/>
      <c r="D83" s="166"/>
      <c r="E83" s="165">
        <v>62</v>
      </c>
      <c r="F83" s="164"/>
      <c r="G83" s="164"/>
      <c r="H83" s="165">
        <v>59</v>
      </c>
      <c r="I83" s="164"/>
      <c r="J83" s="164"/>
      <c r="K83" s="22"/>
    </row>
    <row r="84" spans="1:11" x14ac:dyDescent="0.3">
      <c r="A84" s="54" t="s">
        <v>3</v>
      </c>
      <c r="B84" s="166">
        <v>21</v>
      </c>
      <c r="C84" s="166"/>
      <c r="D84" s="166"/>
      <c r="E84" s="165">
        <v>28</v>
      </c>
      <c r="F84" s="164"/>
      <c r="G84" s="164"/>
      <c r="H84" s="165">
        <v>42</v>
      </c>
      <c r="I84" s="164"/>
      <c r="J84" s="164"/>
      <c r="K84" s="22"/>
    </row>
    <row r="85" spans="1:11" x14ac:dyDescent="0.3">
      <c r="A85" s="54" t="s">
        <v>4</v>
      </c>
      <c r="B85" s="166">
        <v>5</v>
      </c>
      <c r="C85" s="166"/>
      <c r="D85" s="166"/>
      <c r="E85" s="165">
        <v>11</v>
      </c>
      <c r="F85" s="164"/>
      <c r="G85" s="164"/>
      <c r="H85" s="165">
        <v>7</v>
      </c>
      <c r="I85" s="164"/>
      <c r="J85" s="164"/>
      <c r="K85" s="22"/>
    </row>
    <row r="86" spans="1:11" x14ac:dyDescent="0.3">
      <c r="A86" s="54" t="s">
        <v>5</v>
      </c>
      <c r="B86" s="166">
        <v>3</v>
      </c>
      <c r="C86" s="166"/>
      <c r="D86" s="166"/>
      <c r="E86" s="165">
        <v>3</v>
      </c>
      <c r="F86" s="164"/>
      <c r="G86" s="164"/>
      <c r="H86" s="165">
        <v>7</v>
      </c>
      <c r="I86" s="164"/>
      <c r="J86" s="164"/>
      <c r="K86" s="22"/>
    </row>
    <row r="87" spans="1:11" x14ac:dyDescent="0.3">
      <c r="A87" s="54" t="s">
        <v>6</v>
      </c>
      <c r="B87" s="166">
        <v>4</v>
      </c>
      <c r="C87" s="166"/>
      <c r="D87" s="166"/>
      <c r="E87" s="165">
        <v>5</v>
      </c>
      <c r="F87" s="164"/>
      <c r="G87" s="164"/>
      <c r="H87" s="165">
        <v>3</v>
      </c>
      <c r="I87" s="164"/>
      <c r="J87" s="164"/>
      <c r="K87" s="22"/>
    </row>
    <row r="88" spans="1:11" x14ac:dyDescent="0.3">
      <c r="A88" s="54" t="s">
        <v>7</v>
      </c>
      <c r="B88" s="166">
        <v>0</v>
      </c>
      <c r="C88" s="166"/>
      <c r="D88" s="166"/>
      <c r="E88" s="165">
        <v>1</v>
      </c>
      <c r="F88" s="164"/>
      <c r="G88" s="164"/>
      <c r="H88" s="165">
        <v>0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108</v>
      </c>
      <c r="C89" s="164"/>
      <c r="D89" s="164"/>
      <c r="E89" s="163">
        <f>SUM(E82:G88)</f>
        <v>255</v>
      </c>
      <c r="F89" s="164"/>
      <c r="G89" s="164"/>
      <c r="H89" s="163">
        <f>SUM(H82:J88)</f>
        <v>222</v>
      </c>
      <c r="I89" s="164"/>
      <c r="J89" s="164"/>
      <c r="K89" s="22"/>
    </row>
    <row r="90" spans="1:11" ht="15" thickBot="1" x14ac:dyDescent="0.35"/>
    <row r="91" spans="1:11" ht="15.6" x14ac:dyDescent="0.3">
      <c r="A91" s="36" t="s">
        <v>293</v>
      </c>
      <c r="B91" s="36">
        <f>B11</f>
        <v>40</v>
      </c>
      <c r="C91" s="146" t="s">
        <v>298</v>
      </c>
      <c r="D91" s="147"/>
      <c r="E91" s="147"/>
      <c r="F91" s="147"/>
      <c r="G91" s="147"/>
      <c r="H91" s="147"/>
      <c r="I91" s="147"/>
      <c r="J91" s="148"/>
    </row>
    <row r="92" spans="1:11" ht="44.25" customHeight="1" x14ac:dyDescent="0.3">
      <c r="A92" s="37" t="s">
        <v>294</v>
      </c>
      <c r="B92" s="36">
        <f>J77</f>
        <v>57</v>
      </c>
      <c r="C92" s="152">
        <v>2020</v>
      </c>
      <c r="D92" s="157"/>
      <c r="E92" s="157"/>
      <c r="F92" s="157"/>
      <c r="G92" s="157"/>
      <c r="H92" s="152">
        <v>2019</v>
      </c>
      <c r="I92" s="153"/>
      <c r="J92" s="154"/>
    </row>
    <row r="93" spans="1:11" ht="29.4" thickBot="1" x14ac:dyDescent="0.35">
      <c r="A93" s="37" t="s">
        <v>295</v>
      </c>
      <c r="B93" s="110">
        <v>457</v>
      </c>
      <c r="C93" s="149" t="s">
        <v>114</v>
      </c>
      <c r="D93" s="159"/>
      <c r="E93" s="159"/>
      <c r="F93" s="159" t="s">
        <v>115</v>
      </c>
      <c r="G93" s="151"/>
      <c r="H93" s="149" t="s">
        <v>114</v>
      </c>
      <c r="I93" s="150"/>
      <c r="J93" s="151"/>
    </row>
    <row r="94" spans="1:11" x14ac:dyDescent="0.3">
      <c r="A94" s="36" t="s">
        <v>87</v>
      </c>
      <c r="B94" s="36">
        <f>E103</f>
        <v>110</v>
      </c>
      <c r="C94" s="111" t="s">
        <v>1</v>
      </c>
      <c r="E94" s="57">
        <v>52</v>
      </c>
      <c r="F94" s="77" t="s">
        <v>32</v>
      </c>
      <c r="G94" s="59">
        <v>24</v>
      </c>
      <c r="H94" s="111" t="s">
        <v>1</v>
      </c>
      <c r="J94" s="59">
        <v>61</v>
      </c>
    </row>
    <row r="95" spans="1:11" x14ac:dyDescent="0.3">
      <c r="A95" s="36" t="s">
        <v>27</v>
      </c>
      <c r="B95" s="40">
        <f>C25</f>
        <v>12247</v>
      </c>
      <c r="C95" s="111" t="s">
        <v>2</v>
      </c>
      <c r="E95" s="53">
        <v>24</v>
      </c>
      <c r="F95" s="77" t="s">
        <v>116</v>
      </c>
      <c r="G95" s="59">
        <v>12</v>
      </c>
      <c r="H95" s="111" t="s">
        <v>2</v>
      </c>
      <c r="J95" s="59">
        <v>33</v>
      </c>
    </row>
    <row r="96" spans="1:11" x14ac:dyDescent="0.3">
      <c r="A96" s="67"/>
      <c r="B96" s="68"/>
      <c r="C96" s="111" t="s">
        <v>3</v>
      </c>
      <c r="E96" s="53">
        <v>25</v>
      </c>
      <c r="F96" s="77" t="s">
        <v>34</v>
      </c>
      <c r="G96" s="59">
        <v>26</v>
      </c>
      <c r="H96" s="111" t="s">
        <v>3</v>
      </c>
      <c r="J96" s="59">
        <v>25</v>
      </c>
    </row>
    <row r="97" spans="1:10" x14ac:dyDescent="0.3">
      <c r="C97" s="111" t="s">
        <v>4</v>
      </c>
      <c r="E97" s="53">
        <v>4</v>
      </c>
      <c r="F97" s="77" t="s">
        <v>35</v>
      </c>
      <c r="G97" s="59">
        <v>14</v>
      </c>
      <c r="H97" s="111" t="s">
        <v>4</v>
      </c>
      <c r="J97" s="59">
        <v>5</v>
      </c>
    </row>
    <row r="98" spans="1:10" x14ac:dyDescent="0.3">
      <c r="A98" s="36" t="s">
        <v>296</v>
      </c>
      <c r="B98" s="36">
        <f>D25</f>
        <v>-1402</v>
      </c>
      <c r="C98" s="111" t="s">
        <v>5</v>
      </c>
      <c r="E98" s="53">
        <v>3</v>
      </c>
      <c r="F98" s="78" t="s">
        <v>36</v>
      </c>
      <c r="G98" s="59">
        <v>6</v>
      </c>
      <c r="H98" s="111" t="s">
        <v>5</v>
      </c>
      <c r="J98" s="59">
        <v>2</v>
      </c>
    </row>
    <row r="99" spans="1:10" x14ac:dyDescent="0.3">
      <c r="A99" s="36" t="s">
        <v>297</v>
      </c>
      <c r="B99" s="38">
        <f>((C25-B93)/B25)</f>
        <v>0.86379954575426776</v>
      </c>
      <c r="C99" s="111" t="s">
        <v>6</v>
      </c>
      <c r="E99" s="53">
        <v>2</v>
      </c>
      <c r="F99" s="77" t="s">
        <v>37</v>
      </c>
      <c r="G99" s="59">
        <v>12</v>
      </c>
      <c r="H99" s="111" t="s">
        <v>6</v>
      </c>
      <c r="J99" s="59">
        <v>1</v>
      </c>
    </row>
    <row r="100" spans="1:10" x14ac:dyDescent="0.3">
      <c r="C100" s="111" t="s">
        <v>7</v>
      </c>
      <c r="E100" s="53">
        <v>0</v>
      </c>
      <c r="F100" s="77" t="s">
        <v>38</v>
      </c>
      <c r="G100" s="59">
        <v>16</v>
      </c>
      <c r="H100" s="111" t="s">
        <v>7</v>
      </c>
      <c r="J100" s="59">
        <v>0</v>
      </c>
    </row>
    <row r="101" spans="1:10" x14ac:dyDescent="0.3">
      <c r="C101" s="111" t="s">
        <v>8</v>
      </c>
      <c r="E101" s="53">
        <v>0</v>
      </c>
      <c r="G101" s="59"/>
      <c r="H101" s="111" t="s">
        <v>8</v>
      </c>
      <c r="J101" s="59">
        <v>0</v>
      </c>
    </row>
    <row r="102" spans="1:10" x14ac:dyDescent="0.3">
      <c r="C102" s="111" t="s">
        <v>20</v>
      </c>
      <c r="E102" s="53">
        <v>0</v>
      </c>
      <c r="G102" s="59"/>
      <c r="H102" s="111" t="s">
        <v>20</v>
      </c>
      <c r="J102" s="59">
        <v>0</v>
      </c>
    </row>
    <row r="103" spans="1:10" ht="15" thickBot="1" x14ac:dyDescent="0.35">
      <c r="A103" s="106" t="s">
        <v>82</v>
      </c>
      <c r="B103" s="93">
        <v>281</v>
      </c>
      <c r="C103" s="55"/>
      <c r="D103" s="56"/>
      <c r="E103" s="58">
        <f>SUM(E94:E102)</f>
        <v>110</v>
      </c>
      <c r="F103" s="56"/>
      <c r="G103" s="63">
        <f>SUM(G94:G102)</f>
        <v>110</v>
      </c>
      <c r="H103" s="56"/>
      <c r="I103" s="56"/>
      <c r="J103" s="63">
        <f>SUM(J94:J102)</f>
        <v>127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7" workbookViewId="0">
      <selection activeCell="M103" sqref="M10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17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2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45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119</v>
      </c>
      <c r="C15" s="79" t="s">
        <v>299</v>
      </c>
      <c r="D15" s="30" t="s">
        <v>21</v>
      </c>
    </row>
    <row r="16" spans="1:13" ht="15" thickTop="1" x14ac:dyDescent="0.3">
      <c r="A16" s="17" t="s">
        <v>1</v>
      </c>
      <c r="B16" s="32">
        <v>5505</v>
      </c>
      <c r="C16" s="32">
        <v>4579</v>
      </c>
      <c r="D16" s="33">
        <f t="shared" ref="D16:D25" si="0">C16-B16</f>
        <v>-926</v>
      </c>
      <c r="M16" s="98"/>
    </row>
    <row r="17" spans="1:13" x14ac:dyDescent="0.3">
      <c r="A17" s="17" t="s">
        <v>2</v>
      </c>
      <c r="B17" s="32">
        <v>6342</v>
      </c>
      <c r="C17" s="32">
        <v>6271</v>
      </c>
      <c r="D17" s="33">
        <f t="shared" si="0"/>
        <v>-71</v>
      </c>
      <c r="E17" s="109"/>
    </row>
    <row r="18" spans="1:13" x14ac:dyDescent="0.3">
      <c r="A18" s="17" t="s">
        <v>3</v>
      </c>
      <c r="B18" s="32">
        <v>1036</v>
      </c>
      <c r="C18" s="32">
        <v>833</v>
      </c>
      <c r="D18" s="33">
        <f t="shared" si="0"/>
        <v>-203</v>
      </c>
      <c r="E18" s="109"/>
    </row>
    <row r="19" spans="1:13" x14ac:dyDescent="0.3">
      <c r="A19" s="17" t="s">
        <v>4</v>
      </c>
      <c r="B19" s="32">
        <v>202</v>
      </c>
      <c r="C19" s="32">
        <v>147</v>
      </c>
      <c r="D19" s="33">
        <f t="shared" si="0"/>
        <v>-55</v>
      </c>
      <c r="E19" s="109"/>
    </row>
    <row r="20" spans="1:13" x14ac:dyDescent="0.3">
      <c r="A20" s="17" t="s">
        <v>5</v>
      </c>
      <c r="B20" s="32">
        <v>157</v>
      </c>
      <c r="C20" s="32">
        <v>164</v>
      </c>
      <c r="D20" s="33">
        <f t="shared" si="0"/>
        <v>7</v>
      </c>
      <c r="E20" s="109"/>
    </row>
    <row r="21" spans="1:13" x14ac:dyDescent="0.3">
      <c r="A21" s="17" t="s">
        <v>6</v>
      </c>
      <c r="B21" s="32">
        <v>46</v>
      </c>
      <c r="C21" s="32">
        <v>31</v>
      </c>
      <c r="D21" s="33">
        <f t="shared" si="0"/>
        <v>-15</v>
      </c>
      <c r="E21" s="109"/>
    </row>
    <row r="22" spans="1:13" x14ac:dyDescent="0.3">
      <c r="A22" s="17" t="s">
        <v>7</v>
      </c>
      <c r="B22" s="32">
        <v>109</v>
      </c>
      <c r="C22" s="32">
        <v>54</v>
      </c>
      <c r="D22" s="33">
        <f t="shared" si="0"/>
        <v>-55</v>
      </c>
      <c r="E22" s="109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09"/>
    </row>
    <row r="25" spans="1:13" ht="15" thickBot="1" x14ac:dyDescent="0.35">
      <c r="A25" s="19"/>
      <c r="B25" s="39">
        <f>SUM(B16:B24)</f>
        <v>13539</v>
      </c>
      <c r="C25" s="39">
        <f>SUM(C16:C24)</f>
        <v>12200</v>
      </c>
      <c r="D25" s="21">
        <f t="shared" si="0"/>
        <v>-1339</v>
      </c>
      <c r="E25" s="10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3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3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98"/>
    </row>
    <row r="33" spans="1:14" x14ac:dyDescent="0.3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3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3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144" t="s">
        <v>301</v>
      </c>
      <c r="B69" s="144"/>
      <c r="C69" s="144"/>
      <c r="D69" s="144"/>
      <c r="E69" s="117">
        <v>7</v>
      </c>
    </row>
    <row r="70" spans="1:11" x14ac:dyDescent="0.3">
      <c r="A70" s="144" t="s">
        <v>302</v>
      </c>
      <c r="B70" s="144"/>
      <c r="C70" s="144"/>
      <c r="D70" s="144"/>
      <c r="E70" s="117">
        <v>3</v>
      </c>
    </row>
    <row r="71" spans="1:11" x14ac:dyDescent="0.3">
      <c r="A71" s="144" t="s">
        <v>303</v>
      </c>
      <c r="B71" s="144"/>
      <c r="C71" s="144"/>
      <c r="D71" s="144"/>
      <c r="E71" s="93">
        <v>6</v>
      </c>
    </row>
    <row r="72" spans="1:11" x14ac:dyDescent="0.3">
      <c r="A72" s="144" t="s">
        <v>304</v>
      </c>
      <c r="B72" s="162"/>
      <c r="C72" s="162"/>
      <c r="D72" s="162"/>
      <c r="E72" s="93">
        <v>2</v>
      </c>
    </row>
    <row r="74" spans="1:11" ht="18" thickBot="1" x14ac:dyDescent="0.4">
      <c r="A74" s="108" t="s">
        <v>124</v>
      </c>
      <c r="B74" s="108"/>
      <c r="C74" s="108"/>
    </row>
    <row r="75" spans="1:11" ht="15" thickTop="1" x14ac:dyDescent="0.3"/>
    <row r="76" spans="1:11" ht="15" thickBot="1" x14ac:dyDescent="0.35">
      <c r="A76" s="46">
        <v>44166</v>
      </c>
      <c r="B76" s="46">
        <v>44136</v>
      </c>
      <c r="C76" s="46">
        <v>44105</v>
      </c>
      <c r="D76" s="46">
        <v>44075</v>
      </c>
      <c r="E76" s="46" t="s">
        <v>300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</v>
      </c>
      <c r="C77" s="45">
        <v>3</v>
      </c>
      <c r="D77" s="45">
        <v>1</v>
      </c>
      <c r="E77" s="45">
        <v>8</v>
      </c>
      <c r="F77" s="45">
        <v>3</v>
      </c>
      <c r="G77" s="45">
        <v>7</v>
      </c>
      <c r="H77" s="45">
        <v>4</v>
      </c>
      <c r="I77" s="45">
        <v>8</v>
      </c>
      <c r="J77" s="43">
        <f>SUM(A77:I77)</f>
        <v>42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305</v>
      </c>
      <c r="B80" s="167" t="s">
        <v>308</v>
      </c>
      <c r="C80" s="167"/>
      <c r="D80" s="167"/>
      <c r="E80" s="167" t="s">
        <v>307</v>
      </c>
      <c r="F80" s="167"/>
      <c r="G80" s="167"/>
      <c r="H80" s="167" t="s">
        <v>306</v>
      </c>
      <c r="I80" s="167"/>
      <c r="J80" s="167"/>
      <c r="K80" s="22"/>
    </row>
    <row r="81" spans="1:11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  <c r="K81" s="22"/>
    </row>
    <row r="82" spans="1:11" x14ac:dyDescent="0.3">
      <c r="A82" s="54" t="s">
        <v>1</v>
      </c>
      <c r="B82" s="168">
        <v>89</v>
      </c>
      <c r="C82" s="168"/>
      <c r="D82" s="168"/>
      <c r="E82" s="165">
        <v>73</v>
      </c>
      <c r="F82" s="164"/>
      <c r="G82" s="164"/>
      <c r="H82" s="165">
        <v>63</v>
      </c>
      <c r="I82" s="164"/>
      <c r="J82" s="164"/>
      <c r="K82" s="22"/>
    </row>
    <row r="83" spans="1:11" x14ac:dyDescent="0.3">
      <c r="A83" s="54" t="s">
        <v>2</v>
      </c>
      <c r="B83" s="166">
        <v>28</v>
      </c>
      <c r="C83" s="166"/>
      <c r="D83" s="166"/>
      <c r="E83" s="165">
        <v>31</v>
      </c>
      <c r="F83" s="164"/>
      <c r="G83" s="164"/>
      <c r="H83" s="165">
        <v>31</v>
      </c>
      <c r="I83" s="164"/>
      <c r="J83" s="164"/>
      <c r="K83" s="22"/>
    </row>
    <row r="84" spans="1:11" x14ac:dyDescent="0.3">
      <c r="A84" s="54" t="s">
        <v>3</v>
      </c>
      <c r="B84" s="166">
        <v>22</v>
      </c>
      <c r="C84" s="166"/>
      <c r="D84" s="166"/>
      <c r="E84" s="165">
        <v>35</v>
      </c>
      <c r="F84" s="164"/>
      <c r="G84" s="164"/>
      <c r="H84" s="165">
        <v>27</v>
      </c>
      <c r="I84" s="164"/>
      <c r="J84" s="164"/>
      <c r="K84" s="22"/>
    </row>
    <row r="85" spans="1:11" x14ac:dyDescent="0.3">
      <c r="A85" s="54" t="s">
        <v>4</v>
      </c>
      <c r="B85" s="166">
        <v>9</v>
      </c>
      <c r="C85" s="166"/>
      <c r="D85" s="166"/>
      <c r="E85" s="165">
        <v>6</v>
      </c>
      <c r="F85" s="164"/>
      <c r="G85" s="164"/>
      <c r="H85" s="165">
        <v>4</v>
      </c>
      <c r="I85" s="164"/>
      <c r="J85" s="164"/>
      <c r="K85" s="22"/>
    </row>
    <row r="86" spans="1:11" x14ac:dyDescent="0.3">
      <c r="A86" s="54" t="s">
        <v>5</v>
      </c>
      <c r="B86" s="166">
        <v>1</v>
      </c>
      <c r="C86" s="166"/>
      <c r="D86" s="166"/>
      <c r="E86" s="165">
        <v>5</v>
      </c>
      <c r="F86" s="164"/>
      <c r="G86" s="164"/>
      <c r="H86" s="165">
        <v>3</v>
      </c>
      <c r="I86" s="164"/>
      <c r="J86" s="164"/>
      <c r="K86" s="22"/>
    </row>
    <row r="87" spans="1:11" x14ac:dyDescent="0.3">
      <c r="A87" s="54" t="s">
        <v>6</v>
      </c>
      <c r="B87" s="166">
        <v>5</v>
      </c>
      <c r="C87" s="166"/>
      <c r="D87" s="166"/>
      <c r="E87" s="165">
        <v>1</v>
      </c>
      <c r="F87" s="164"/>
      <c r="G87" s="164"/>
      <c r="H87" s="165">
        <v>0</v>
      </c>
      <c r="I87" s="164"/>
      <c r="J87" s="164"/>
      <c r="K87" s="22"/>
    </row>
    <row r="88" spans="1:11" x14ac:dyDescent="0.3">
      <c r="A88" s="54" t="s">
        <v>7</v>
      </c>
      <c r="B88" s="166">
        <v>0</v>
      </c>
      <c r="C88" s="166"/>
      <c r="D88" s="166"/>
      <c r="E88" s="165">
        <v>0</v>
      </c>
      <c r="F88" s="164"/>
      <c r="G88" s="164"/>
      <c r="H88" s="165">
        <v>17</v>
      </c>
      <c r="I88" s="164"/>
      <c r="J88" s="164"/>
      <c r="K88" s="22"/>
    </row>
    <row r="89" spans="1:11" x14ac:dyDescent="0.3">
      <c r="A89" s="85" t="s">
        <v>15</v>
      </c>
      <c r="B89" s="163">
        <f>SUM(B82:D88)</f>
        <v>154</v>
      </c>
      <c r="C89" s="164"/>
      <c r="D89" s="164"/>
      <c r="E89" s="163">
        <f>SUM(E82:G88)</f>
        <v>151</v>
      </c>
      <c r="F89" s="164"/>
      <c r="G89" s="164"/>
      <c r="H89" s="163">
        <f>SUM(H82:J88)</f>
        <v>145</v>
      </c>
      <c r="I89" s="164"/>
      <c r="J89" s="164"/>
      <c r="K89" s="22"/>
    </row>
    <row r="91" spans="1:11" ht="16.2" thickBot="1" x14ac:dyDescent="0.35">
      <c r="A91" s="170" t="s">
        <v>312</v>
      </c>
      <c r="B91" s="170"/>
      <c r="C91" s="170"/>
      <c r="D91" s="170"/>
      <c r="E91" s="170"/>
      <c r="F91" s="170"/>
      <c r="G91" s="170"/>
      <c r="H91" s="170"/>
      <c r="I91" s="170"/>
      <c r="J91" s="170"/>
      <c r="K91" s="22"/>
    </row>
    <row r="92" spans="1:11" ht="44.25" customHeight="1" x14ac:dyDescent="0.3">
      <c r="A92" s="171">
        <v>2020</v>
      </c>
      <c r="B92" s="172"/>
      <c r="C92" s="172"/>
      <c r="D92" s="172"/>
      <c r="E92" s="171">
        <v>2019</v>
      </c>
      <c r="F92" s="172"/>
      <c r="G92" s="172"/>
      <c r="H92" s="172"/>
      <c r="I92" s="172"/>
      <c r="J92" s="173"/>
    </row>
    <row r="93" spans="1:11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1" x14ac:dyDescent="0.3">
      <c r="A94" s="111" t="s">
        <v>1</v>
      </c>
      <c r="B94" s="57">
        <v>42</v>
      </c>
      <c r="C94" s="60" t="s">
        <v>32</v>
      </c>
      <c r="D94" s="22">
        <v>19</v>
      </c>
      <c r="E94" s="111" t="s">
        <v>1</v>
      </c>
      <c r="F94" s="22"/>
      <c r="G94" s="53">
        <v>56</v>
      </c>
      <c r="H94" s="60" t="s">
        <v>32</v>
      </c>
      <c r="I94" s="22"/>
      <c r="J94" s="59">
        <v>18</v>
      </c>
    </row>
    <row r="95" spans="1:11" x14ac:dyDescent="0.3">
      <c r="A95" s="111" t="s">
        <v>2</v>
      </c>
      <c r="B95" s="53">
        <v>17</v>
      </c>
      <c r="C95" s="60" t="s">
        <v>116</v>
      </c>
      <c r="D95" s="22">
        <v>17</v>
      </c>
      <c r="E95" s="111" t="s">
        <v>2</v>
      </c>
      <c r="F95" s="22"/>
      <c r="G95" s="53">
        <v>19</v>
      </c>
      <c r="H95" s="60" t="s">
        <v>116</v>
      </c>
      <c r="I95" s="22"/>
      <c r="J95" s="59">
        <v>21</v>
      </c>
    </row>
    <row r="96" spans="1:11" x14ac:dyDescent="0.3">
      <c r="A96" s="111" t="s">
        <v>3</v>
      </c>
      <c r="B96" s="53">
        <v>21</v>
      </c>
      <c r="C96" s="60" t="s">
        <v>34</v>
      </c>
      <c r="D96" s="22">
        <v>15</v>
      </c>
      <c r="E96" s="111" t="s">
        <v>3</v>
      </c>
      <c r="F96" s="22"/>
      <c r="G96" s="53">
        <v>22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11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8</v>
      </c>
      <c r="E99" s="111" t="s">
        <v>6</v>
      </c>
      <c r="F99" s="22"/>
      <c r="G99" s="53">
        <v>3</v>
      </c>
      <c r="H99" s="60" t="s">
        <v>37</v>
      </c>
      <c r="I99" s="22"/>
      <c r="J99" s="59">
        <v>18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91</v>
      </c>
      <c r="C103" s="55"/>
      <c r="D103" s="115">
        <f>SUM(D94:D102)</f>
        <v>91</v>
      </c>
      <c r="E103" s="55"/>
      <c r="F103" s="56"/>
      <c r="G103" s="58">
        <f>SUM(G94:G102)</f>
        <v>111</v>
      </c>
      <c r="H103" s="56"/>
      <c r="I103" s="56"/>
      <c r="J103" s="116">
        <f>SUM(J94:J102)</f>
        <v>111</v>
      </c>
    </row>
    <row r="105" spans="1:10" x14ac:dyDescent="0.3">
      <c r="A105" s="36" t="s">
        <v>309</v>
      </c>
      <c r="B105" s="36">
        <f>B11</f>
        <v>45</v>
      </c>
      <c r="D105" s="169" t="s">
        <v>296</v>
      </c>
      <c r="E105" s="169"/>
      <c r="F105" s="169"/>
      <c r="G105" s="36">
        <f>D25</f>
        <v>-1339</v>
      </c>
    </row>
    <row r="106" spans="1:10" ht="28.8" x14ac:dyDescent="0.3">
      <c r="A106" s="37" t="s">
        <v>310</v>
      </c>
      <c r="B106" s="36">
        <f>J77</f>
        <v>42</v>
      </c>
      <c r="D106" s="169" t="s">
        <v>297</v>
      </c>
      <c r="E106" s="169"/>
      <c r="F106" s="169"/>
      <c r="G106" s="38">
        <f>((C25-B107)/B25)</f>
        <v>0.8667552995051333</v>
      </c>
    </row>
    <row r="107" spans="1:10" ht="28.8" x14ac:dyDescent="0.3">
      <c r="A107" s="37" t="s">
        <v>311</v>
      </c>
      <c r="B107" s="110">
        <v>465</v>
      </c>
    </row>
    <row r="108" spans="1:10" x14ac:dyDescent="0.3">
      <c r="A108" s="36" t="s">
        <v>101</v>
      </c>
      <c r="B108" s="36">
        <f>B103</f>
        <v>91</v>
      </c>
    </row>
    <row r="109" spans="1:10" x14ac:dyDescent="0.3">
      <c r="A109" s="36" t="s">
        <v>27</v>
      </c>
      <c r="B109" s="40">
        <f>C25</f>
        <v>12200</v>
      </c>
      <c r="D109" s="169" t="s">
        <v>82</v>
      </c>
      <c r="E109" s="169"/>
      <c r="F109" s="169"/>
      <c r="G109" s="93">
        <v>280</v>
      </c>
    </row>
    <row r="110" spans="1:10" x14ac:dyDescent="0.3">
      <c r="A110" s="67"/>
      <c r="B110" s="68"/>
    </row>
  </sheetData>
  <mergeCells count="43">
    <mergeCell ref="C93:D93"/>
    <mergeCell ref="E93:G93"/>
    <mergeCell ref="B89:D89"/>
    <mergeCell ref="E89:G89"/>
    <mergeCell ref="H89:J89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E83:G83"/>
    <mergeCell ref="H83:J83"/>
    <mergeCell ref="B84:D84"/>
    <mergeCell ref="E84:G84"/>
    <mergeCell ref="H84:J84"/>
    <mergeCell ref="A14:D14"/>
    <mergeCell ref="A69:D69"/>
    <mergeCell ref="A70:D70"/>
    <mergeCell ref="A71:D71"/>
    <mergeCell ref="A72:D72"/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94" zoomScaleNormal="100" workbookViewId="0">
      <selection activeCell="J3" sqref="J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3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130</v>
      </c>
      <c r="C15" s="79" t="s">
        <v>313</v>
      </c>
      <c r="D15" s="30" t="s">
        <v>21</v>
      </c>
    </row>
    <row r="16" spans="1:13" ht="15" thickTop="1" x14ac:dyDescent="0.3">
      <c r="A16" s="17" t="s">
        <v>1</v>
      </c>
      <c r="B16" s="32">
        <v>5283</v>
      </c>
      <c r="C16" s="32">
        <v>4679</v>
      </c>
      <c r="D16" s="33">
        <f t="shared" ref="D16:D25" si="0">C16-B16</f>
        <v>-604</v>
      </c>
      <c r="M16" s="98"/>
    </row>
    <row r="17" spans="1:13" x14ac:dyDescent="0.3">
      <c r="A17" s="17" t="s">
        <v>2</v>
      </c>
      <c r="B17" s="32">
        <v>6522</v>
      </c>
      <c r="C17" s="32">
        <v>6317</v>
      </c>
      <c r="D17" s="33">
        <f t="shared" si="0"/>
        <v>-205</v>
      </c>
      <c r="E17" s="113"/>
    </row>
    <row r="18" spans="1:13" x14ac:dyDescent="0.3">
      <c r="A18" s="17" t="s">
        <v>3</v>
      </c>
      <c r="B18" s="32">
        <v>1015</v>
      </c>
      <c r="C18" s="32">
        <v>861</v>
      </c>
      <c r="D18" s="33">
        <f t="shared" si="0"/>
        <v>-154</v>
      </c>
      <c r="E18" s="113"/>
    </row>
    <row r="19" spans="1:13" x14ac:dyDescent="0.3">
      <c r="A19" s="17" t="s">
        <v>4</v>
      </c>
      <c r="B19" s="32">
        <v>195</v>
      </c>
      <c r="C19" s="32">
        <v>159</v>
      </c>
      <c r="D19" s="33">
        <f t="shared" si="0"/>
        <v>-36</v>
      </c>
      <c r="E19" s="113"/>
    </row>
    <row r="20" spans="1:13" x14ac:dyDescent="0.3">
      <c r="A20" s="17" t="s">
        <v>5</v>
      </c>
      <c r="B20" s="32">
        <v>161</v>
      </c>
      <c r="C20" s="32">
        <v>172</v>
      </c>
      <c r="D20" s="33">
        <f t="shared" si="0"/>
        <v>11</v>
      </c>
      <c r="E20" s="113"/>
    </row>
    <row r="21" spans="1:13" x14ac:dyDescent="0.3">
      <c r="A21" s="17" t="s">
        <v>6</v>
      </c>
      <c r="B21" s="32">
        <v>38</v>
      </c>
      <c r="C21" s="32">
        <v>37</v>
      </c>
      <c r="D21" s="33">
        <f t="shared" si="0"/>
        <v>-1</v>
      </c>
      <c r="E21" s="113"/>
    </row>
    <row r="22" spans="1:13" x14ac:dyDescent="0.3">
      <c r="A22" s="17" t="s">
        <v>7</v>
      </c>
      <c r="B22" s="32">
        <v>75</v>
      </c>
      <c r="C22" s="32">
        <v>54</v>
      </c>
      <c r="D22" s="33">
        <f t="shared" si="0"/>
        <v>-21</v>
      </c>
      <c r="E22" s="113"/>
    </row>
    <row r="23" spans="1:13" x14ac:dyDescent="0.3">
      <c r="A23" s="17" t="s">
        <v>8</v>
      </c>
      <c r="B23" s="15">
        <v>64</v>
      </c>
      <c r="C23" s="15">
        <v>74</v>
      </c>
      <c r="D23" s="18">
        <f t="shared" si="0"/>
        <v>10</v>
      </c>
      <c r="E23" s="113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3"/>
    </row>
    <row r="25" spans="1:13" ht="15" thickBot="1" x14ac:dyDescent="0.35">
      <c r="A25" s="19"/>
      <c r="B25" s="39">
        <f>SUM(B16:B24)</f>
        <v>13432</v>
      </c>
      <c r="C25" s="39">
        <f>SUM(C16:C24)</f>
        <v>12403</v>
      </c>
      <c r="D25" s="21">
        <f t="shared" si="0"/>
        <v>-1029</v>
      </c>
      <c r="E25" s="11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3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3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98"/>
    </row>
    <row r="33" spans="1:14" x14ac:dyDescent="0.3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3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3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" thickBot="1" x14ac:dyDescent="0.35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314</v>
      </c>
      <c r="B69" s="144"/>
      <c r="C69" s="144"/>
      <c r="D69" s="144"/>
      <c r="E69" s="94">
        <v>0</v>
      </c>
    </row>
    <row r="70" spans="1:10" x14ac:dyDescent="0.3">
      <c r="A70" s="144" t="s">
        <v>315</v>
      </c>
      <c r="B70" s="144"/>
      <c r="C70" s="144"/>
      <c r="D70" s="144"/>
      <c r="E70" s="94">
        <v>6</v>
      </c>
    </row>
    <row r="71" spans="1:10" x14ac:dyDescent="0.3">
      <c r="A71" s="144" t="s">
        <v>133</v>
      </c>
      <c r="B71" s="144"/>
      <c r="C71" s="144"/>
      <c r="D71" s="144"/>
      <c r="E71" s="36">
        <v>3</v>
      </c>
    </row>
    <row r="72" spans="1:10" x14ac:dyDescent="0.3">
      <c r="A72" s="144" t="s">
        <v>134</v>
      </c>
      <c r="B72" s="162"/>
      <c r="C72" s="162"/>
      <c r="D72" s="162"/>
      <c r="E72" s="36">
        <v>1</v>
      </c>
    </row>
    <row r="74" spans="1:10" ht="18" thickBot="1" x14ac:dyDescent="0.4">
      <c r="A74" s="112" t="s">
        <v>139</v>
      </c>
      <c r="B74" s="112"/>
      <c r="C74" s="112"/>
    </row>
    <row r="75" spans="1:10" ht="15" thickTop="1" x14ac:dyDescent="0.3"/>
    <row r="76" spans="1:10" ht="15" thickBot="1" x14ac:dyDescent="0.35">
      <c r="A76" s="46">
        <v>44197</v>
      </c>
      <c r="B76" s="46">
        <v>44166</v>
      </c>
      <c r="C76" s="46">
        <v>44136</v>
      </c>
      <c r="D76" s="46">
        <v>44105</v>
      </c>
      <c r="E76" s="46" t="s">
        <v>316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18</v>
      </c>
      <c r="B77" s="45">
        <v>5</v>
      </c>
      <c r="C77" s="45">
        <v>2</v>
      </c>
      <c r="D77" s="45">
        <v>4</v>
      </c>
      <c r="E77" s="45">
        <v>17</v>
      </c>
      <c r="F77" s="45">
        <v>15</v>
      </c>
      <c r="G77" s="45">
        <v>11</v>
      </c>
      <c r="H77" s="45">
        <v>2</v>
      </c>
      <c r="I77" s="45">
        <v>12</v>
      </c>
      <c r="J77" s="43">
        <f>SUM(A77:I77)</f>
        <v>86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317</v>
      </c>
      <c r="B80" s="167" t="s">
        <v>318</v>
      </c>
      <c r="C80" s="167"/>
      <c r="D80" s="167"/>
      <c r="E80" s="167" t="s">
        <v>319</v>
      </c>
      <c r="F80" s="167"/>
      <c r="G80" s="167"/>
      <c r="H80" s="167" t="s">
        <v>320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66</v>
      </c>
      <c r="C82" s="168"/>
      <c r="D82" s="168"/>
      <c r="E82" s="165">
        <v>51</v>
      </c>
      <c r="F82" s="164"/>
      <c r="G82" s="164"/>
      <c r="H82" s="165">
        <v>50</v>
      </c>
      <c r="I82" s="164"/>
      <c r="J82" s="164"/>
    </row>
    <row r="83" spans="1:10" x14ac:dyDescent="0.3">
      <c r="A83" s="54" t="s">
        <v>2</v>
      </c>
      <c r="B83" s="164">
        <v>29</v>
      </c>
      <c r="C83" s="164"/>
      <c r="D83" s="164"/>
      <c r="E83" s="165">
        <v>30</v>
      </c>
      <c r="F83" s="164"/>
      <c r="G83" s="164"/>
      <c r="H83" s="165">
        <v>29</v>
      </c>
      <c r="I83" s="164"/>
      <c r="J83" s="164"/>
    </row>
    <row r="84" spans="1:10" x14ac:dyDescent="0.3">
      <c r="A84" s="54" t="s">
        <v>3</v>
      </c>
      <c r="B84" s="164">
        <v>34</v>
      </c>
      <c r="C84" s="164"/>
      <c r="D84" s="164"/>
      <c r="E84" s="165">
        <v>27</v>
      </c>
      <c r="F84" s="164"/>
      <c r="G84" s="164"/>
      <c r="H84" s="165">
        <v>27</v>
      </c>
      <c r="I84" s="164"/>
      <c r="J84" s="164"/>
    </row>
    <row r="85" spans="1:10" x14ac:dyDescent="0.3">
      <c r="A85" s="54" t="s">
        <v>4</v>
      </c>
      <c r="B85" s="164">
        <v>6</v>
      </c>
      <c r="C85" s="164"/>
      <c r="D85" s="164"/>
      <c r="E85" s="165">
        <v>3</v>
      </c>
      <c r="F85" s="164"/>
      <c r="G85" s="164"/>
      <c r="H85" s="165">
        <v>5</v>
      </c>
      <c r="I85" s="164"/>
      <c r="J85" s="164"/>
    </row>
    <row r="86" spans="1:10" x14ac:dyDescent="0.3">
      <c r="A86" s="54" t="s">
        <v>5</v>
      </c>
      <c r="B86" s="164">
        <v>4</v>
      </c>
      <c r="C86" s="164"/>
      <c r="D86" s="164"/>
      <c r="E86" s="165">
        <v>0</v>
      </c>
      <c r="F86" s="164"/>
      <c r="G86" s="164"/>
      <c r="H86" s="165">
        <v>2</v>
      </c>
      <c r="I86" s="164"/>
      <c r="J86" s="164"/>
    </row>
    <row r="87" spans="1:10" x14ac:dyDescent="0.3">
      <c r="A87" s="54" t="s">
        <v>6</v>
      </c>
      <c r="B87" s="164">
        <v>1</v>
      </c>
      <c r="C87" s="164"/>
      <c r="D87" s="164"/>
      <c r="E87" s="165">
        <v>0</v>
      </c>
      <c r="F87" s="164"/>
      <c r="G87" s="164"/>
      <c r="H87" s="165">
        <v>1</v>
      </c>
      <c r="I87" s="164"/>
      <c r="J87" s="164"/>
    </row>
    <row r="88" spans="1:10" x14ac:dyDescent="0.3">
      <c r="A88" s="54" t="s">
        <v>7</v>
      </c>
      <c r="B88" s="164">
        <v>0</v>
      </c>
      <c r="C88" s="164"/>
      <c r="D88" s="164"/>
      <c r="E88" s="165">
        <v>17</v>
      </c>
      <c r="F88" s="164"/>
      <c r="G88" s="164"/>
      <c r="H88" s="165">
        <v>6</v>
      </c>
      <c r="I88" s="164"/>
      <c r="J88" s="164"/>
    </row>
    <row r="89" spans="1:10" x14ac:dyDescent="0.3">
      <c r="A89" s="85" t="s">
        <v>15</v>
      </c>
      <c r="B89" s="163">
        <f>SUM(B82:D88)</f>
        <v>140</v>
      </c>
      <c r="C89" s="164"/>
      <c r="D89" s="164"/>
      <c r="E89" s="163">
        <f>SUM(E82:G88)</f>
        <v>128</v>
      </c>
      <c r="F89" s="164"/>
      <c r="G89" s="164"/>
      <c r="H89" s="163">
        <f>SUM(H82:J88)</f>
        <v>120</v>
      </c>
      <c r="I89" s="164"/>
      <c r="J89" s="164"/>
    </row>
    <row r="91" spans="1:10" ht="16.2" thickBot="1" x14ac:dyDescent="0.35">
      <c r="A91" s="170" t="s">
        <v>323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75</v>
      </c>
      <c r="C94" s="60" t="s">
        <v>32</v>
      </c>
      <c r="D94" s="22">
        <v>35</v>
      </c>
      <c r="E94" s="111" t="s">
        <v>1</v>
      </c>
      <c r="F94" s="22"/>
      <c r="G94" s="53">
        <v>88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26</v>
      </c>
      <c r="C95" s="60" t="s">
        <v>116</v>
      </c>
      <c r="D95" s="22">
        <v>24</v>
      </c>
      <c r="E95" s="111" t="s">
        <v>2</v>
      </c>
      <c r="F95" s="22"/>
      <c r="G95" s="53">
        <v>17</v>
      </c>
      <c r="H95" s="60" t="s">
        <v>116</v>
      </c>
      <c r="I95" s="22"/>
      <c r="J95" s="59">
        <v>23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27</v>
      </c>
      <c r="E96" s="111" t="s">
        <v>3</v>
      </c>
      <c r="F96" s="22"/>
      <c r="G96" s="53">
        <v>34</v>
      </c>
      <c r="H96" s="60" t="s">
        <v>34</v>
      </c>
      <c r="I96" s="22"/>
      <c r="J96" s="59">
        <v>40</v>
      </c>
    </row>
    <row r="97" spans="1:10" x14ac:dyDescent="0.3">
      <c r="A97" s="111" t="s">
        <v>4</v>
      </c>
      <c r="B97" s="53">
        <v>8</v>
      </c>
      <c r="C97" s="60" t="s">
        <v>35</v>
      </c>
      <c r="D97" s="22">
        <v>14</v>
      </c>
      <c r="E97" s="111" t="s">
        <v>4</v>
      </c>
      <c r="F97" s="22"/>
      <c r="G97" s="53">
        <v>10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10</v>
      </c>
      <c r="E98" s="111" t="s">
        <v>5</v>
      </c>
      <c r="F98" s="22"/>
      <c r="G98" s="53">
        <v>3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5</v>
      </c>
      <c r="C99" s="60" t="s">
        <v>37</v>
      </c>
      <c r="D99" s="22">
        <v>9</v>
      </c>
      <c r="E99" s="111" t="s">
        <v>6</v>
      </c>
      <c r="F99" s="22"/>
      <c r="G99" s="53">
        <v>5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13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25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132</v>
      </c>
      <c r="C103" s="55"/>
      <c r="D103" s="115">
        <f>SUM(D94:D102)</f>
        <v>132</v>
      </c>
      <c r="E103" s="55"/>
      <c r="F103" s="56"/>
      <c r="G103" s="58">
        <f>SUM(G94:G102)</f>
        <v>158</v>
      </c>
      <c r="H103" s="56"/>
      <c r="I103" s="56"/>
      <c r="J103" s="116">
        <f>SUM(J94:J102)</f>
        <v>158</v>
      </c>
    </row>
    <row r="105" spans="1:10" x14ac:dyDescent="0.3">
      <c r="A105" s="36" t="s">
        <v>321</v>
      </c>
      <c r="B105" s="36">
        <f>B11</f>
        <v>50</v>
      </c>
      <c r="D105" s="169" t="s">
        <v>296</v>
      </c>
      <c r="E105" s="169"/>
      <c r="F105" s="169"/>
      <c r="G105" s="36">
        <f>D25</f>
        <v>-1029</v>
      </c>
    </row>
    <row r="106" spans="1:10" ht="28.8" x14ac:dyDescent="0.3">
      <c r="A106" s="37" t="s">
        <v>322</v>
      </c>
      <c r="B106" s="36">
        <f>J77</f>
        <v>86</v>
      </c>
      <c r="D106" s="169" t="s">
        <v>297</v>
      </c>
      <c r="E106" s="169"/>
      <c r="F106" s="169"/>
      <c r="G106" s="38">
        <f>((C25-B107)/B25)</f>
        <v>0.88661405598570575</v>
      </c>
    </row>
    <row r="107" spans="1:10" ht="28.8" x14ac:dyDescent="0.3">
      <c r="A107" s="37" t="s">
        <v>324</v>
      </c>
      <c r="B107" s="110">
        <v>494</v>
      </c>
    </row>
    <row r="108" spans="1:10" x14ac:dyDescent="0.3">
      <c r="A108" s="36" t="s">
        <v>128</v>
      </c>
      <c r="B108" s="36">
        <f>B103</f>
        <v>132</v>
      </c>
    </row>
    <row r="109" spans="1:10" x14ac:dyDescent="0.3">
      <c r="A109" s="36" t="s">
        <v>27</v>
      </c>
      <c r="B109" s="40">
        <f>C25</f>
        <v>12403</v>
      </c>
      <c r="D109" s="169" t="s">
        <v>82</v>
      </c>
      <c r="E109" s="169"/>
      <c r="F109" s="169"/>
      <c r="G109" s="93">
        <v>280</v>
      </c>
    </row>
  </sheetData>
  <mergeCells count="43">
    <mergeCell ref="A14:D14"/>
    <mergeCell ref="A69:D69"/>
    <mergeCell ref="A70:D70"/>
    <mergeCell ref="A71:D71"/>
    <mergeCell ref="A72:D72"/>
    <mergeCell ref="A79:B79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zoomScaleNormal="100" workbookViewId="0">
      <selection activeCell="A109" sqref="A10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6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1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153</v>
      </c>
      <c r="C15" s="79" t="s">
        <v>325</v>
      </c>
      <c r="D15" s="30" t="s">
        <v>21</v>
      </c>
    </row>
    <row r="16" spans="1:13" ht="15" thickTop="1" x14ac:dyDescent="0.3">
      <c r="A16" s="17" t="s">
        <v>1</v>
      </c>
      <c r="B16" s="32">
        <v>5223</v>
      </c>
      <c r="C16" s="32">
        <v>4676</v>
      </c>
      <c r="D16" s="33">
        <f t="shared" ref="D16:D25" si="0">C16-B16</f>
        <v>-547</v>
      </c>
      <c r="M16" s="98"/>
    </row>
    <row r="17" spans="1:13" x14ac:dyDescent="0.3">
      <c r="A17" s="17" t="s">
        <v>2</v>
      </c>
      <c r="B17" s="32">
        <v>6478</v>
      </c>
      <c r="C17" s="32">
        <v>6328</v>
      </c>
      <c r="D17" s="33">
        <f t="shared" si="0"/>
        <v>-150</v>
      </c>
      <c r="E17" s="119"/>
    </row>
    <row r="18" spans="1:13" x14ac:dyDescent="0.3">
      <c r="A18" s="17" t="s">
        <v>3</v>
      </c>
      <c r="B18" s="32">
        <v>1005</v>
      </c>
      <c r="C18" s="32">
        <v>869</v>
      </c>
      <c r="D18" s="33">
        <f t="shared" si="0"/>
        <v>-136</v>
      </c>
      <c r="E18" s="119"/>
    </row>
    <row r="19" spans="1:13" x14ac:dyDescent="0.3">
      <c r="A19" s="17" t="s">
        <v>4</v>
      </c>
      <c r="B19" s="32">
        <v>185</v>
      </c>
      <c r="C19" s="32">
        <v>163</v>
      </c>
      <c r="D19" s="33">
        <f t="shared" si="0"/>
        <v>-22</v>
      </c>
      <c r="E19" s="119"/>
    </row>
    <row r="20" spans="1:13" x14ac:dyDescent="0.3">
      <c r="A20" s="17" t="s">
        <v>5</v>
      </c>
      <c r="B20" s="32">
        <v>159</v>
      </c>
      <c r="C20" s="32">
        <v>169</v>
      </c>
      <c r="D20" s="33">
        <f t="shared" si="0"/>
        <v>10</v>
      </c>
      <c r="E20" s="119"/>
    </row>
    <row r="21" spans="1:13" x14ac:dyDescent="0.3">
      <c r="A21" s="17" t="s">
        <v>6</v>
      </c>
      <c r="B21" s="32">
        <v>34</v>
      </c>
      <c r="C21" s="32">
        <v>33</v>
      </c>
      <c r="D21" s="33">
        <f t="shared" si="0"/>
        <v>-1</v>
      </c>
      <c r="E21" s="119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19"/>
    </row>
    <row r="23" spans="1:13" x14ac:dyDescent="0.3">
      <c r="A23" s="17" t="s">
        <v>8</v>
      </c>
      <c r="B23" s="15">
        <v>66</v>
      </c>
      <c r="C23" s="15">
        <v>75</v>
      </c>
      <c r="D23" s="18">
        <f t="shared" si="0"/>
        <v>9</v>
      </c>
      <c r="E23" s="11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9"/>
    </row>
    <row r="25" spans="1:13" ht="15" thickBot="1" x14ac:dyDescent="0.35">
      <c r="A25" s="19"/>
      <c r="B25" s="39">
        <f>SUM(B16:B24)</f>
        <v>13306</v>
      </c>
      <c r="C25" s="39">
        <f>SUM(C16:C24)</f>
        <v>12415</v>
      </c>
      <c r="D25" s="21">
        <f t="shared" si="0"/>
        <v>-891</v>
      </c>
      <c r="E25" s="11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3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98"/>
    </row>
    <row r="33" spans="1:14" x14ac:dyDescent="0.3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3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3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3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" thickBot="1" x14ac:dyDescent="0.35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326</v>
      </c>
      <c r="B69" s="144"/>
      <c r="C69" s="144"/>
      <c r="D69" s="144"/>
      <c r="E69" s="94">
        <v>3</v>
      </c>
    </row>
    <row r="70" spans="1:10" x14ac:dyDescent="0.3">
      <c r="A70" s="144" t="s">
        <v>327</v>
      </c>
      <c r="B70" s="144"/>
      <c r="C70" s="144"/>
      <c r="D70" s="144"/>
      <c r="E70" s="94">
        <v>7</v>
      </c>
    </row>
    <row r="71" spans="1:10" x14ac:dyDescent="0.3">
      <c r="A71" s="144" t="s">
        <v>133</v>
      </c>
      <c r="B71" s="144"/>
      <c r="C71" s="144"/>
      <c r="D71" s="144"/>
      <c r="E71" s="93">
        <v>2</v>
      </c>
    </row>
    <row r="72" spans="1:10" x14ac:dyDescent="0.3">
      <c r="A72" s="144" t="s">
        <v>134</v>
      </c>
      <c r="B72" s="162"/>
      <c r="C72" s="162"/>
      <c r="D72" s="162"/>
      <c r="E72" s="93">
        <v>5</v>
      </c>
    </row>
    <row r="74" spans="1:10" ht="18" thickBot="1" x14ac:dyDescent="0.4">
      <c r="A74" s="118" t="s">
        <v>158</v>
      </c>
      <c r="B74" s="118"/>
      <c r="C74" s="118"/>
    </row>
    <row r="75" spans="1:10" ht="15" thickTop="1" x14ac:dyDescent="0.3"/>
    <row r="76" spans="1:10" ht="15" thickBot="1" x14ac:dyDescent="0.35">
      <c r="A76" s="46">
        <v>44228</v>
      </c>
      <c r="B76" s="46">
        <v>44197</v>
      </c>
      <c r="C76" s="46">
        <v>44166</v>
      </c>
      <c r="D76" s="46">
        <v>44136</v>
      </c>
      <c r="E76" s="46" t="s">
        <v>328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7</v>
      </c>
      <c r="B77" s="45">
        <v>9</v>
      </c>
      <c r="C77" s="45">
        <v>4</v>
      </c>
      <c r="D77" s="45">
        <v>3</v>
      </c>
      <c r="E77" s="45">
        <v>6</v>
      </c>
      <c r="F77" s="45">
        <v>12</v>
      </c>
      <c r="G77" s="45">
        <v>8</v>
      </c>
      <c r="H77" s="45">
        <v>2</v>
      </c>
      <c r="I77" s="45">
        <v>16</v>
      </c>
      <c r="J77" s="43">
        <f>SUM(A77:I77)</f>
        <v>67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329</v>
      </c>
      <c r="B80" s="167" t="s">
        <v>330</v>
      </c>
      <c r="C80" s="167"/>
      <c r="D80" s="167"/>
      <c r="E80" s="167" t="s">
        <v>331</v>
      </c>
      <c r="F80" s="167"/>
      <c r="G80" s="167"/>
      <c r="H80" s="167" t="s">
        <v>332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40</v>
      </c>
      <c r="C82" s="168"/>
      <c r="D82" s="168"/>
      <c r="E82" s="165">
        <v>35</v>
      </c>
      <c r="F82" s="164"/>
      <c r="G82" s="164"/>
      <c r="H82" s="165">
        <v>73</v>
      </c>
      <c r="I82" s="164"/>
      <c r="J82" s="164"/>
    </row>
    <row r="83" spans="1:10" x14ac:dyDescent="0.3">
      <c r="A83" s="54" t="s">
        <v>2</v>
      </c>
      <c r="B83" s="164">
        <v>17</v>
      </c>
      <c r="C83" s="164"/>
      <c r="D83" s="164"/>
      <c r="E83" s="165">
        <v>21</v>
      </c>
      <c r="F83" s="164"/>
      <c r="G83" s="164"/>
      <c r="H83" s="165">
        <v>53</v>
      </c>
      <c r="I83" s="164"/>
      <c r="J83" s="164"/>
    </row>
    <row r="84" spans="1:10" x14ac:dyDescent="0.3">
      <c r="A84" s="54" t="s">
        <v>3</v>
      </c>
      <c r="B84" s="164">
        <v>20</v>
      </c>
      <c r="C84" s="164"/>
      <c r="D84" s="164"/>
      <c r="E84" s="165">
        <v>25</v>
      </c>
      <c r="F84" s="164"/>
      <c r="G84" s="164"/>
      <c r="H84" s="165">
        <v>40</v>
      </c>
      <c r="I84" s="164"/>
      <c r="J84" s="164"/>
    </row>
    <row r="85" spans="1:10" x14ac:dyDescent="0.3">
      <c r="A85" s="54" t="s">
        <v>4</v>
      </c>
      <c r="B85" s="164">
        <v>3</v>
      </c>
      <c r="C85" s="164"/>
      <c r="D85" s="164"/>
      <c r="E85" s="165">
        <v>5</v>
      </c>
      <c r="F85" s="164"/>
      <c r="G85" s="164"/>
      <c r="H85" s="165">
        <v>6</v>
      </c>
      <c r="I85" s="164"/>
      <c r="J85" s="164"/>
    </row>
    <row r="86" spans="1:10" x14ac:dyDescent="0.3">
      <c r="A86" s="54" t="s">
        <v>5</v>
      </c>
      <c r="B86" s="164">
        <v>0</v>
      </c>
      <c r="C86" s="164"/>
      <c r="D86" s="164"/>
      <c r="E86" s="165">
        <v>1</v>
      </c>
      <c r="F86" s="164"/>
      <c r="G86" s="164"/>
      <c r="H86" s="165">
        <v>7</v>
      </c>
      <c r="I86" s="164"/>
      <c r="J86" s="164"/>
    </row>
    <row r="87" spans="1:10" x14ac:dyDescent="0.3">
      <c r="A87" s="54" t="s">
        <v>6</v>
      </c>
      <c r="B87" s="164">
        <v>0</v>
      </c>
      <c r="C87" s="164"/>
      <c r="D87" s="164"/>
      <c r="E87" s="165">
        <v>1</v>
      </c>
      <c r="F87" s="164"/>
      <c r="G87" s="164"/>
      <c r="H87" s="165">
        <v>1</v>
      </c>
      <c r="I87" s="164"/>
      <c r="J87" s="164"/>
    </row>
    <row r="88" spans="1:10" x14ac:dyDescent="0.3">
      <c r="A88" s="54" t="s">
        <v>7</v>
      </c>
      <c r="B88" s="164">
        <v>17</v>
      </c>
      <c r="C88" s="164"/>
      <c r="D88" s="164"/>
      <c r="E88" s="165">
        <v>6</v>
      </c>
      <c r="F88" s="164"/>
      <c r="G88" s="164"/>
      <c r="H88" s="165">
        <v>2</v>
      </c>
      <c r="I88" s="164"/>
      <c r="J88" s="164"/>
    </row>
    <row r="89" spans="1:10" x14ac:dyDescent="0.3">
      <c r="A89" s="85" t="s">
        <v>15</v>
      </c>
      <c r="B89" s="163">
        <f>SUM(B82:D88)</f>
        <v>97</v>
      </c>
      <c r="C89" s="164"/>
      <c r="D89" s="164"/>
      <c r="E89" s="163">
        <f>SUM(E82:G88)</f>
        <v>94</v>
      </c>
      <c r="F89" s="164"/>
      <c r="G89" s="164"/>
      <c r="H89" s="163">
        <f>SUM(H82:J88)</f>
        <v>182</v>
      </c>
      <c r="I89" s="164"/>
      <c r="J89" s="164"/>
    </row>
    <row r="91" spans="1:10" ht="16.2" thickBot="1" x14ac:dyDescent="0.35">
      <c r="A91" s="170" t="s">
        <v>333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52</v>
      </c>
      <c r="C94" s="60" t="s">
        <v>32</v>
      </c>
      <c r="D94" s="22">
        <v>24</v>
      </c>
      <c r="E94" s="111" t="s">
        <v>1</v>
      </c>
      <c r="F94" s="22"/>
      <c r="G94" s="53">
        <v>77</v>
      </c>
      <c r="H94" s="60" t="s">
        <v>32</v>
      </c>
      <c r="I94" s="22"/>
      <c r="J94" s="59">
        <v>27</v>
      </c>
    </row>
    <row r="95" spans="1:10" x14ac:dyDescent="0.3">
      <c r="A95" s="111" t="s">
        <v>2</v>
      </c>
      <c r="B95" s="53">
        <v>21</v>
      </c>
      <c r="C95" s="60" t="s">
        <v>116</v>
      </c>
      <c r="D95" s="22">
        <v>22</v>
      </c>
      <c r="E95" s="111" t="s">
        <v>2</v>
      </c>
      <c r="F95" s="22"/>
      <c r="G95" s="53">
        <v>21</v>
      </c>
      <c r="H95" s="60" t="s">
        <v>116</v>
      </c>
      <c r="I95" s="22"/>
      <c r="J95" s="59">
        <v>36</v>
      </c>
    </row>
    <row r="96" spans="1:10" x14ac:dyDescent="0.3">
      <c r="A96" s="111" t="s">
        <v>3</v>
      </c>
      <c r="B96" s="53">
        <v>28</v>
      </c>
      <c r="C96" s="60" t="s">
        <v>34</v>
      </c>
      <c r="D96" s="22">
        <v>26</v>
      </c>
      <c r="E96" s="111" t="s">
        <v>3</v>
      </c>
      <c r="F96" s="22"/>
      <c r="G96" s="53">
        <v>20</v>
      </c>
      <c r="H96" s="60" t="s">
        <v>34</v>
      </c>
      <c r="I96" s="22"/>
      <c r="J96" s="59">
        <v>24</v>
      </c>
    </row>
    <row r="97" spans="1:10" x14ac:dyDescent="0.3">
      <c r="A97" s="111" t="s">
        <v>4</v>
      </c>
      <c r="B97" s="53">
        <v>6</v>
      </c>
      <c r="C97" s="60" t="s">
        <v>35</v>
      </c>
      <c r="D97" s="22">
        <v>11</v>
      </c>
      <c r="E97" s="111" t="s">
        <v>4</v>
      </c>
      <c r="F97" s="22"/>
      <c r="G97" s="53">
        <v>5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5</v>
      </c>
      <c r="C98" s="114" t="s">
        <v>36</v>
      </c>
      <c r="D98" s="22">
        <v>7</v>
      </c>
      <c r="E98" s="111" t="s">
        <v>5</v>
      </c>
      <c r="F98" s="22"/>
      <c r="G98" s="53">
        <v>2</v>
      </c>
      <c r="H98" s="114" t="s">
        <v>36</v>
      </c>
      <c r="I98" s="22"/>
      <c r="J98" s="59">
        <v>36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11</v>
      </c>
      <c r="E99" s="111" t="s">
        <v>6</v>
      </c>
      <c r="F99" s="22"/>
      <c r="G99" s="53">
        <v>3</v>
      </c>
      <c r="H99" s="60" t="s">
        <v>37</v>
      </c>
      <c r="I99" s="22"/>
      <c r="J99" s="59">
        <v>17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42</v>
      </c>
      <c r="H100" s="60" t="s">
        <v>38</v>
      </c>
      <c r="I100" s="22"/>
      <c r="J100" s="59">
        <v>18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113</v>
      </c>
      <c r="C103" s="55"/>
      <c r="D103" s="115">
        <f>SUM(D94:D102)</f>
        <v>113</v>
      </c>
      <c r="E103" s="55"/>
      <c r="F103" s="56"/>
      <c r="G103" s="58">
        <f>SUM(G94:G102)</f>
        <v>170</v>
      </c>
      <c r="H103" s="56"/>
      <c r="I103" s="56"/>
      <c r="J103" s="116">
        <f>SUM(J94:J102)</f>
        <v>170</v>
      </c>
    </row>
    <row r="105" spans="1:10" x14ac:dyDescent="0.3">
      <c r="A105" s="36" t="s">
        <v>161</v>
      </c>
      <c r="B105" s="36">
        <f>B11</f>
        <v>50</v>
      </c>
      <c r="D105" s="169" t="s">
        <v>296</v>
      </c>
      <c r="E105" s="169"/>
      <c r="F105" s="169"/>
      <c r="G105" s="36">
        <f>D25</f>
        <v>-891</v>
      </c>
    </row>
    <row r="106" spans="1:10" ht="28.8" x14ac:dyDescent="0.3">
      <c r="A106" s="37" t="s">
        <v>162</v>
      </c>
      <c r="B106" s="36">
        <f>J77</f>
        <v>67</v>
      </c>
      <c r="D106" s="169" t="s">
        <v>297</v>
      </c>
      <c r="E106" s="169"/>
      <c r="F106" s="169"/>
      <c r="G106" s="38">
        <f>((C25-B107)/B25)</f>
        <v>0.89508492409439355</v>
      </c>
    </row>
    <row r="107" spans="1:10" ht="28.8" x14ac:dyDescent="0.3">
      <c r="A107" s="37" t="s">
        <v>334</v>
      </c>
      <c r="B107" s="110">
        <v>505</v>
      </c>
    </row>
    <row r="108" spans="1:10" x14ac:dyDescent="0.3">
      <c r="A108" s="36" t="s">
        <v>163</v>
      </c>
      <c r="B108" s="36">
        <f>B103</f>
        <v>113</v>
      </c>
    </row>
    <row r="109" spans="1:10" x14ac:dyDescent="0.3">
      <c r="A109" s="36" t="s">
        <v>27</v>
      </c>
      <c r="B109" s="40">
        <f>C25</f>
        <v>12415</v>
      </c>
      <c r="D109" s="169" t="s">
        <v>82</v>
      </c>
      <c r="E109" s="169"/>
      <c r="F109" s="169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D23-A522-40BE-B43D-FF8759A38C5D}">
  <dimension ref="A1:N109"/>
  <sheetViews>
    <sheetView topLeftCell="A4" zoomScaleNormal="100" workbookViewId="0">
      <selection activeCell="C23" sqref="C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165</v>
      </c>
      <c r="C15" s="79" t="s">
        <v>335</v>
      </c>
      <c r="D15" s="30" t="s">
        <v>21</v>
      </c>
    </row>
    <row r="16" spans="1:13" ht="15" thickTop="1" x14ac:dyDescent="0.3">
      <c r="A16" s="17" t="s">
        <v>1</v>
      </c>
      <c r="B16" s="32">
        <v>5174</v>
      </c>
      <c r="C16" s="32">
        <v>4689</v>
      </c>
      <c r="D16" s="33">
        <f t="shared" ref="D16:D25" si="0">C16-B16</f>
        <v>-485</v>
      </c>
      <c r="M16" s="98"/>
    </row>
    <row r="17" spans="1:13" x14ac:dyDescent="0.3">
      <c r="A17" s="17" t="s">
        <v>2</v>
      </c>
      <c r="B17" s="32">
        <v>6453</v>
      </c>
      <c r="C17" s="32">
        <v>6325</v>
      </c>
      <c r="D17" s="33">
        <f t="shared" si="0"/>
        <v>-128</v>
      </c>
      <c r="E17" s="121"/>
    </row>
    <row r="18" spans="1:13" x14ac:dyDescent="0.3">
      <c r="A18" s="17" t="s">
        <v>3</v>
      </c>
      <c r="B18" s="32">
        <v>1014</v>
      </c>
      <c r="C18" s="32">
        <v>923</v>
      </c>
      <c r="D18" s="33">
        <f t="shared" si="0"/>
        <v>-91</v>
      </c>
      <c r="E18" s="121"/>
    </row>
    <row r="19" spans="1:13" x14ac:dyDescent="0.3">
      <c r="A19" s="17" t="s">
        <v>4</v>
      </c>
      <c r="B19" s="32">
        <v>185</v>
      </c>
      <c r="C19" s="32">
        <v>172</v>
      </c>
      <c r="D19" s="33">
        <f t="shared" si="0"/>
        <v>-13</v>
      </c>
      <c r="E19" s="121"/>
    </row>
    <row r="20" spans="1:13" x14ac:dyDescent="0.3">
      <c r="A20" s="17" t="s">
        <v>5</v>
      </c>
      <c r="B20" s="32">
        <v>159</v>
      </c>
      <c r="C20" s="32">
        <v>175</v>
      </c>
      <c r="D20" s="33">
        <f t="shared" si="0"/>
        <v>16</v>
      </c>
      <c r="E20" s="121"/>
    </row>
    <row r="21" spans="1:13" x14ac:dyDescent="0.3">
      <c r="A21" s="17" t="s">
        <v>6</v>
      </c>
      <c r="B21" s="32">
        <v>38</v>
      </c>
      <c r="C21" s="32">
        <v>33</v>
      </c>
      <c r="D21" s="33">
        <f t="shared" si="0"/>
        <v>-5</v>
      </c>
      <c r="E21" s="121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21"/>
    </row>
    <row r="23" spans="1:13" x14ac:dyDescent="0.3">
      <c r="A23" s="17" t="s">
        <v>8</v>
      </c>
      <c r="B23" s="15">
        <v>67</v>
      </c>
      <c r="C23" s="15">
        <v>75</v>
      </c>
      <c r="D23" s="18">
        <f t="shared" si="0"/>
        <v>8</v>
      </c>
      <c r="E23" s="121"/>
    </row>
    <row r="24" spans="1:13" x14ac:dyDescent="0.3">
      <c r="A24" s="17" t="s">
        <v>20</v>
      </c>
      <c r="B24" s="15">
        <v>67</v>
      </c>
      <c r="C24" s="15">
        <v>49</v>
      </c>
      <c r="D24" s="18">
        <f t="shared" si="0"/>
        <v>-18</v>
      </c>
      <c r="E24" s="121"/>
    </row>
    <row r="25" spans="1:13" ht="15" thickBot="1" x14ac:dyDescent="0.35">
      <c r="A25" s="19"/>
      <c r="B25" s="39">
        <f>SUM(B16:B24)</f>
        <v>13234</v>
      </c>
      <c r="C25" s="39">
        <f>SUM(C16:C24)</f>
        <v>12493</v>
      </c>
      <c r="D25" s="21">
        <f t="shared" si="0"/>
        <v>-741</v>
      </c>
      <c r="E25" s="12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794</v>
      </c>
      <c r="C30" s="9">
        <v>1061</v>
      </c>
      <c r="D30" s="9">
        <v>148</v>
      </c>
      <c r="E30" s="9">
        <v>36</v>
      </c>
      <c r="F30" s="9">
        <v>21</v>
      </c>
      <c r="G30" s="9">
        <v>10</v>
      </c>
      <c r="H30" s="9">
        <v>0</v>
      </c>
      <c r="I30" s="9">
        <v>40</v>
      </c>
      <c r="J30" s="9">
        <f t="shared" ref="J30:J36" si="1">SUM(B30:I30)</f>
        <v>2110</v>
      </c>
    </row>
    <row r="31" spans="1:13" x14ac:dyDescent="0.3">
      <c r="A31" s="8" t="s">
        <v>33</v>
      </c>
      <c r="B31" s="9">
        <v>795</v>
      </c>
      <c r="C31" s="9">
        <v>1073</v>
      </c>
      <c r="D31" s="9">
        <v>133</v>
      </c>
      <c r="E31" s="9">
        <v>35</v>
      </c>
      <c r="F31" s="9">
        <v>31</v>
      </c>
      <c r="G31" s="9">
        <v>3</v>
      </c>
      <c r="H31" s="9">
        <v>3</v>
      </c>
      <c r="I31" s="9">
        <v>0</v>
      </c>
      <c r="J31" s="9">
        <f t="shared" si="1"/>
        <v>2073</v>
      </c>
    </row>
    <row r="32" spans="1:13" x14ac:dyDescent="0.3">
      <c r="A32" s="8" t="s">
        <v>34</v>
      </c>
      <c r="B32" s="9">
        <v>843</v>
      </c>
      <c r="C32" s="9">
        <v>1127</v>
      </c>
      <c r="D32" s="9">
        <v>122</v>
      </c>
      <c r="E32" s="9">
        <v>28</v>
      </c>
      <c r="F32" s="9">
        <v>26</v>
      </c>
      <c r="G32" s="9">
        <v>3</v>
      </c>
      <c r="H32" s="9">
        <v>0</v>
      </c>
      <c r="I32" s="9">
        <v>0</v>
      </c>
      <c r="J32" s="9">
        <f t="shared" si="1"/>
        <v>2149</v>
      </c>
      <c r="M32" s="98"/>
    </row>
    <row r="33" spans="1:14" x14ac:dyDescent="0.3">
      <c r="A33" s="8" t="s">
        <v>35</v>
      </c>
      <c r="B33" s="9">
        <v>680</v>
      </c>
      <c r="C33" s="9">
        <v>961</v>
      </c>
      <c r="D33" s="9">
        <v>145</v>
      </c>
      <c r="E33" s="9">
        <v>17</v>
      </c>
      <c r="F33" s="9">
        <v>23</v>
      </c>
      <c r="G33" s="9">
        <v>6</v>
      </c>
      <c r="H33" s="9">
        <v>0</v>
      </c>
      <c r="I33" s="9">
        <v>0</v>
      </c>
      <c r="J33" s="9">
        <f t="shared" si="1"/>
        <v>1832</v>
      </c>
    </row>
    <row r="34" spans="1:14" x14ac:dyDescent="0.3">
      <c r="A34" s="8" t="s">
        <v>36</v>
      </c>
      <c r="B34" s="9">
        <v>510</v>
      </c>
      <c r="C34" s="9">
        <v>651</v>
      </c>
      <c r="D34" s="9">
        <v>146</v>
      </c>
      <c r="E34" s="9">
        <v>10</v>
      </c>
      <c r="F34" s="9">
        <v>21</v>
      </c>
      <c r="G34" s="9">
        <v>3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424</v>
      </c>
      <c r="C35" s="9">
        <v>541</v>
      </c>
      <c r="D35" s="9">
        <v>89</v>
      </c>
      <c r="E35" s="9">
        <v>18</v>
      </c>
      <c r="F35" s="9">
        <v>22</v>
      </c>
      <c r="G35" s="9">
        <v>0</v>
      </c>
      <c r="H35" s="9">
        <v>1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676</v>
      </c>
      <c r="C36" s="9">
        <v>948</v>
      </c>
      <c r="D36" s="9">
        <v>140</v>
      </c>
      <c r="E36" s="9">
        <v>31</v>
      </c>
      <c r="F36" s="9">
        <v>33</v>
      </c>
      <c r="G36" s="9">
        <v>8</v>
      </c>
      <c r="H36" s="9">
        <v>47</v>
      </c>
      <c r="I36" s="9">
        <v>8</v>
      </c>
      <c r="J36" s="9">
        <f t="shared" si="1"/>
        <v>1891</v>
      </c>
    </row>
    <row r="37" spans="1:14" ht="15" thickBot="1" x14ac:dyDescent="0.35">
      <c r="B37" s="13">
        <f t="shared" ref="B37:J37" si="2">SUM(B30:B36)</f>
        <v>4722</v>
      </c>
      <c r="C37" s="13">
        <f t="shared" si="2"/>
        <v>6362</v>
      </c>
      <c r="D37" s="13">
        <f t="shared" si="2"/>
        <v>923</v>
      </c>
      <c r="E37" s="13">
        <f t="shared" si="2"/>
        <v>175</v>
      </c>
      <c r="F37" s="13">
        <f t="shared" si="2"/>
        <v>177</v>
      </c>
      <c r="G37" s="13">
        <f t="shared" si="2"/>
        <v>33</v>
      </c>
      <c r="H37" s="13">
        <f t="shared" si="2"/>
        <v>52</v>
      </c>
      <c r="I37" s="13">
        <f t="shared" si="2"/>
        <v>49</v>
      </c>
      <c r="J37" s="13">
        <f t="shared" si="2"/>
        <v>12493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336</v>
      </c>
      <c r="B69" s="144"/>
      <c r="C69" s="144"/>
      <c r="D69" s="144"/>
      <c r="E69" s="94">
        <v>7</v>
      </c>
    </row>
    <row r="70" spans="1:10" x14ac:dyDescent="0.3">
      <c r="A70" s="144" t="s">
        <v>337</v>
      </c>
      <c r="B70" s="144"/>
      <c r="C70" s="144"/>
      <c r="D70" s="144"/>
      <c r="E70" s="94">
        <v>8</v>
      </c>
    </row>
    <row r="71" spans="1:10" x14ac:dyDescent="0.3">
      <c r="A71" s="144" t="s">
        <v>168</v>
      </c>
      <c r="B71" s="144"/>
      <c r="C71" s="144"/>
      <c r="D71" s="144"/>
      <c r="E71" s="93">
        <v>3</v>
      </c>
    </row>
    <row r="72" spans="1:10" x14ac:dyDescent="0.3">
      <c r="A72" s="144" t="s">
        <v>169</v>
      </c>
      <c r="B72" s="162"/>
      <c r="C72" s="162"/>
      <c r="D72" s="162"/>
      <c r="E72" s="93">
        <v>4</v>
      </c>
    </row>
    <row r="74" spans="1:10" ht="18" thickBot="1" x14ac:dyDescent="0.4">
      <c r="A74" s="120" t="s">
        <v>170</v>
      </c>
      <c r="B74" s="120"/>
      <c r="C74" s="120"/>
    </row>
    <row r="75" spans="1:10" ht="15" thickTop="1" x14ac:dyDescent="0.3"/>
    <row r="76" spans="1:10" ht="15" thickBot="1" x14ac:dyDescent="0.35">
      <c r="A76" s="46">
        <v>44256</v>
      </c>
      <c r="B76" s="46">
        <v>44228</v>
      </c>
      <c r="C76" s="46">
        <v>44197</v>
      </c>
      <c r="D76" s="46">
        <v>44166</v>
      </c>
      <c r="E76" s="46" t="s">
        <v>338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6</v>
      </c>
      <c r="B77" s="45">
        <v>8</v>
      </c>
      <c r="C77" s="45">
        <v>3</v>
      </c>
      <c r="D77" s="45">
        <v>1</v>
      </c>
      <c r="E77" s="45">
        <v>20</v>
      </c>
      <c r="F77" s="45">
        <v>11</v>
      </c>
      <c r="G77" s="45">
        <v>8</v>
      </c>
      <c r="H77" s="45">
        <v>4</v>
      </c>
      <c r="I77" s="45">
        <v>11</v>
      </c>
      <c r="J77" s="43">
        <f>SUM(A77:I77)</f>
        <v>72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339</v>
      </c>
      <c r="B80" s="167" t="s">
        <v>340</v>
      </c>
      <c r="C80" s="167"/>
      <c r="D80" s="167"/>
      <c r="E80" s="167" t="s">
        <v>341</v>
      </c>
      <c r="F80" s="167"/>
      <c r="G80" s="167"/>
      <c r="H80" s="167" t="s">
        <v>342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25</v>
      </c>
      <c r="C82" s="168"/>
      <c r="D82" s="168"/>
      <c r="E82" s="165">
        <v>54</v>
      </c>
      <c r="F82" s="164"/>
      <c r="G82" s="164"/>
      <c r="H82" s="165">
        <v>84</v>
      </c>
      <c r="I82" s="164"/>
      <c r="J82" s="164"/>
    </row>
    <row r="83" spans="1:10" x14ac:dyDescent="0.3">
      <c r="A83" s="54" t="s">
        <v>2</v>
      </c>
      <c r="B83" s="164">
        <v>14</v>
      </c>
      <c r="C83" s="164"/>
      <c r="D83" s="164"/>
      <c r="E83" s="165">
        <v>37</v>
      </c>
      <c r="F83" s="164"/>
      <c r="G83" s="164"/>
      <c r="H83" s="165">
        <v>48</v>
      </c>
      <c r="I83" s="164"/>
      <c r="J83" s="164"/>
    </row>
    <row r="84" spans="1:10" x14ac:dyDescent="0.3">
      <c r="A84" s="54" t="s">
        <v>3</v>
      </c>
      <c r="B84" s="164">
        <v>21</v>
      </c>
      <c r="C84" s="164"/>
      <c r="D84" s="164"/>
      <c r="E84" s="165">
        <v>32</v>
      </c>
      <c r="F84" s="164"/>
      <c r="G84" s="164"/>
      <c r="H84" s="165">
        <v>33</v>
      </c>
      <c r="I84" s="164"/>
      <c r="J84" s="164"/>
    </row>
    <row r="85" spans="1:10" x14ac:dyDescent="0.3">
      <c r="A85" s="54" t="s">
        <v>4</v>
      </c>
      <c r="B85" s="164">
        <v>5</v>
      </c>
      <c r="C85" s="164"/>
      <c r="D85" s="164"/>
      <c r="E85" s="165">
        <v>6</v>
      </c>
      <c r="F85" s="164"/>
      <c r="G85" s="164"/>
      <c r="H85" s="165">
        <v>4</v>
      </c>
      <c r="I85" s="164"/>
      <c r="J85" s="164"/>
    </row>
    <row r="86" spans="1:10" x14ac:dyDescent="0.3">
      <c r="A86" s="54" t="s">
        <v>5</v>
      </c>
      <c r="B86" s="164">
        <v>1</v>
      </c>
      <c r="C86" s="164"/>
      <c r="D86" s="164"/>
      <c r="E86" s="165">
        <v>6</v>
      </c>
      <c r="F86" s="164"/>
      <c r="G86" s="164"/>
      <c r="H86" s="165">
        <v>2</v>
      </c>
      <c r="I86" s="164"/>
      <c r="J86" s="164"/>
    </row>
    <row r="87" spans="1:10" x14ac:dyDescent="0.3">
      <c r="A87" s="54" t="s">
        <v>6</v>
      </c>
      <c r="B87" s="164">
        <v>1</v>
      </c>
      <c r="C87" s="164"/>
      <c r="D87" s="164"/>
      <c r="E87" s="165">
        <v>1</v>
      </c>
      <c r="F87" s="164"/>
      <c r="G87" s="164"/>
      <c r="H87" s="165">
        <v>5</v>
      </c>
      <c r="I87" s="164"/>
      <c r="J87" s="164"/>
    </row>
    <row r="88" spans="1:10" x14ac:dyDescent="0.3">
      <c r="A88" s="54" t="s">
        <v>7</v>
      </c>
      <c r="B88" s="164">
        <v>5</v>
      </c>
      <c r="C88" s="164"/>
      <c r="D88" s="164"/>
      <c r="E88" s="165">
        <v>1</v>
      </c>
      <c r="F88" s="164"/>
      <c r="G88" s="164"/>
      <c r="H88" s="165">
        <v>2</v>
      </c>
      <c r="I88" s="164"/>
      <c r="J88" s="164"/>
    </row>
    <row r="89" spans="1:10" x14ac:dyDescent="0.3">
      <c r="A89" s="85" t="s">
        <v>15</v>
      </c>
      <c r="B89" s="163">
        <f>SUM(B82:D88)</f>
        <v>72</v>
      </c>
      <c r="C89" s="164"/>
      <c r="D89" s="164"/>
      <c r="E89" s="163">
        <f>SUM(E82:G88)</f>
        <v>137</v>
      </c>
      <c r="F89" s="164"/>
      <c r="G89" s="164"/>
      <c r="H89" s="163">
        <f>SUM(H82:J88)</f>
        <v>178</v>
      </c>
      <c r="I89" s="164"/>
      <c r="J89" s="164"/>
    </row>
    <row r="91" spans="1:10" ht="16.2" thickBot="1" x14ac:dyDescent="0.35">
      <c r="A91" s="170" t="s">
        <v>343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32</v>
      </c>
      <c r="C94" s="60" t="s">
        <v>32</v>
      </c>
      <c r="D94" s="22">
        <v>12</v>
      </c>
      <c r="E94" s="111" t="s">
        <v>1</v>
      </c>
      <c r="F94" s="22"/>
      <c r="G94" s="53">
        <v>68</v>
      </c>
      <c r="H94" s="60" t="s">
        <v>32</v>
      </c>
      <c r="I94" s="22"/>
      <c r="J94" s="59">
        <v>28</v>
      </c>
    </row>
    <row r="95" spans="1:10" x14ac:dyDescent="0.3">
      <c r="A95" s="111" t="s">
        <v>2</v>
      </c>
      <c r="B95" s="53">
        <v>12</v>
      </c>
      <c r="C95" s="60" t="s">
        <v>116</v>
      </c>
      <c r="D95" s="22">
        <v>11</v>
      </c>
      <c r="E95" s="111" t="s">
        <v>2</v>
      </c>
      <c r="F95" s="22"/>
      <c r="G95" s="53">
        <v>28</v>
      </c>
      <c r="H95" s="60" t="s">
        <v>116</v>
      </c>
      <c r="I95" s="22"/>
      <c r="J95" s="59">
        <v>25</v>
      </c>
    </row>
    <row r="96" spans="1:10" x14ac:dyDescent="0.3">
      <c r="A96" s="111" t="s">
        <v>3</v>
      </c>
      <c r="B96" s="53">
        <v>15</v>
      </c>
      <c r="C96" s="60" t="s">
        <v>34</v>
      </c>
      <c r="D96" s="22">
        <v>14</v>
      </c>
      <c r="E96" s="111" t="s">
        <v>3</v>
      </c>
      <c r="F96" s="22"/>
      <c r="G96" s="53">
        <v>26</v>
      </c>
      <c r="H96" s="60" t="s">
        <v>34</v>
      </c>
      <c r="I96" s="22"/>
      <c r="J96" s="59">
        <v>29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11</v>
      </c>
      <c r="E97" s="111" t="s">
        <v>4</v>
      </c>
      <c r="F97" s="22"/>
      <c r="G97" s="53">
        <v>10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0</v>
      </c>
      <c r="C98" s="114" t="s">
        <v>36</v>
      </c>
      <c r="D98" s="22">
        <v>3</v>
      </c>
      <c r="E98" s="111" t="s">
        <v>5</v>
      </c>
      <c r="F98" s="22"/>
      <c r="G98" s="53">
        <v>6</v>
      </c>
      <c r="H98" s="114" t="s">
        <v>36</v>
      </c>
      <c r="I98" s="22"/>
      <c r="J98" s="59">
        <v>15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9</v>
      </c>
      <c r="E99" s="111" t="s">
        <v>6</v>
      </c>
      <c r="F99" s="22"/>
      <c r="G99" s="53">
        <v>0</v>
      </c>
      <c r="H99" s="60" t="s">
        <v>37</v>
      </c>
      <c r="I99" s="22"/>
      <c r="J99" s="59">
        <v>14</v>
      </c>
    </row>
    <row r="100" spans="1:10" x14ac:dyDescent="0.3">
      <c r="A100" s="111" t="s">
        <v>7</v>
      </c>
      <c r="B100" s="53">
        <v>16</v>
      </c>
      <c r="C100" s="60" t="s">
        <v>38</v>
      </c>
      <c r="D100" s="22">
        <v>18</v>
      </c>
      <c r="E100" s="111" t="s">
        <v>7</v>
      </c>
      <c r="F100" s="22"/>
      <c r="G100" s="53">
        <v>34</v>
      </c>
      <c r="H100" s="60" t="s">
        <v>38</v>
      </c>
      <c r="I100" s="22"/>
      <c r="J100" s="59">
        <v>44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78</v>
      </c>
      <c r="C103" s="55"/>
      <c r="D103" s="115">
        <f>SUM(D94:D102)</f>
        <v>78</v>
      </c>
      <c r="E103" s="55"/>
      <c r="F103" s="56"/>
      <c r="G103" s="58">
        <f>SUM(G94:G102)</f>
        <v>172</v>
      </c>
      <c r="H103" s="56"/>
      <c r="I103" s="56"/>
      <c r="J103" s="116">
        <f>SUM(J94:J102)</f>
        <v>172</v>
      </c>
    </row>
    <row r="105" spans="1:10" x14ac:dyDescent="0.3">
      <c r="A105" s="36" t="s">
        <v>30</v>
      </c>
      <c r="B105" s="36">
        <f>B11</f>
        <v>51</v>
      </c>
      <c r="D105" s="169" t="s">
        <v>296</v>
      </c>
      <c r="E105" s="169"/>
      <c r="F105" s="169"/>
      <c r="G105" s="36">
        <f>D25</f>
        <v>-741</v>
      </c>
    </row>
    <row r="106" spans="1:10" ht="28.8" x14ac:dyDescent="0.3">
      <c r="A106" s="37" t="s">
        <v>173</v>
      </c>
      <c r="B106" s="36">
        <f>J77</f>
        <v>72</v>
      </c>
      <c r="D106" s="169" t="s">
        <v>297</v>
      </c>
      <c r="E106" s="169"/>
      <c r="F106" s="169"/>
      <c r="G106" s="38">
        <f>((C25-B107)/B25)</f>
        <v>0.90373280943025536</v>
      </c>
    </row>
    <row r="107" spans="1:10" ht="28.8" x14ac:dyDescent="0.3">
      <c r="A107" s="37" t="s">
        <v>345</v>
      </c>
      <c r="B107" s="110">
        <v>533</v>
      </c>
    </row>
    <row r="108" spans="1:10" x14ac:dyDescent="0.3">
      <c r="A108" s="36" t="s">
        <v>344</v>
      </c>
      <c r="B108" s="36">
        <f>B103</f>
        <v>78</v>
      </c>
    </row>
    <row r="109" spans="1:10" x14ac:dyDescent="0.3">
      <c r="A109" s="36" t="s">
        <v>27</v>
      </c>
      <c r="B109" s="40">
        <f>C25</f>
        <v>12493</v>
      </c>
      <c r="D109" s="169" t="s">
        <v>82</v>
      </c>
      <c r="E109" s="169"/>
      <c r="F109" s="16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26F9-2042-4D3E-A30D-129D51130828}">
  <dimension ref="A1:N109"/>
  <sheetViews>
    <sheetView topLeftCell="A9" zoomScaleNormal="100" workbookViewId="0">
      <selection activeCell="E73" sqref="E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148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202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180</v>
      </c>
      <c r="C15" s="79" t="s">
        <v>346</v>
      </c>
      <c r="D15" s="30" t="s">
        <v>21</v>
      </c>
    </row>
    <row r="16" spans="1:13" ht="15" thickTop="1" x14ac:dyDescent="0.3">
      <c r="A16" s="17" t="s">
        <v>1</v>
      </c>
      <c r="B16" s="32">
        <v>4338</v>
      </c>
      <c r="C16" s="32">
        <v>4203</v>
      </c>
      <c r="D16" s="33">
        <f t="shared" ref="D16:D25" si="0">C16-B16</f>
        <v>-135</v>
      </c>
      <c r="M16" s="98"/>
    </row>
    <row r="17" spans="1:13" x14ac:dyDescent="0.3">
      <c r="A17" s="17" t="s">
        <v>2</v>
      </c>
      <c r="B17" s="32">
        <v>5294</v>
      </c>
      <c r="C17" s="32">
        <v>5458</v>
      </c>
      <c r="D17" s="33">
        <f t="shared" si="0"/>
        <v>164</v>
      </c>
      <c r="E17" s="123"/>
    </row>
    <row r="18" spans="1:13" x14ac:dyDescent="0.3">
      <c r="A18" s="17" t="s">
        <v>3</v>
      </c>
      <c r="B18" s="32">
        <v>951</v>
      </c>
      <c r="C18" s="32">
        <v>1023</v>
      </c>
      <c r="D18" s="33">
        <f t="shared" si="0"/>
        <v>72</v>
      </c>
      <c r="E18" s="123"/>
    </row>
    <row r="19" spans="1:13" x14ac:dyDescent="0.3">
      <c r="A19" s="17" t="s">
        <v>4</v>
      </c>
      <c r="B19" s="32">
        <v>168</v>
      </c>
      <c r="C19" s="32">
        <v>169</v>
      </c>
      <c r="D19" s="33">
        <f t="shared" si="0"/>
        <v>1</v>
      </c>
      <c r="E19" s="123"/>
    </row>
    <row r="20" spans="1:13" x14ac:dyDescent="0.3">
      <c r="A20" s="17" t="s">
        <v>5</v>
      </c>
      <c r="B20" s="32">
        <v>146</v>
      </c>
      <c r="C20" s="32">
        <v>172</v>
      </c>
      <c r="D20" s="33">
        <f t="shared" si="0"/>
        <v>26</v>
      </c>
      <c r="E20" s="123"/>
    </row>
    <row r="21" spans="1:13" x14ac:dyDescent="0.3">
      <c r="A21" s="17" t="s">
        <v>6</v>
      </c>
      <c r="B21" s="32">
        <v>44</v>
      </c>
      <c r="C21" s="32">
        <v>51</v>
      </c>
      <c r="D21" s="33">
        <f t="shared" si="0"/>
        <v>7</v>
      </c>
      <c r="E21" s="123"/>
    </row>
    <row r="22" spans="1:13" x14ac:dyDescent="0.3">
      <c r="A22" s="17" t="s">
        <v>7</v>
      </c>
      <c r="B22" s="32">
        <v>78</v>
      </c>
      <c r="C22" s="32">
        <v>52</v>
      </c>
      <c r="D22" s="33">
        <f t="shared" si="0"/>
        <v>-26</v>
      </c>
      <c r="E22" s="123"/>
    </row>
    <row r="23" spans="1:13" x14ac:dyDescent="0.3">
      <c r="A23" s="17" t="s">
        <v>8</v>
      </c>
      <c r="B23" s="15">
        <v>69</v>
      </c>
      <c r="C23" s="15">
        <v>74</v>
      </c>
      <c r="D23" s="18">
        <f t="shared" si="0"/>
        <v>5</v>
      </c>
      <c r="E23" s="123"/>
    </row>
    <row r="24" spans="1:13" x14ac:dyDescent="0.3">
      <c r="A24" s="17" t="s">
        <v>20</v>
      </c>
      <c r="B24" s="15">
        <v>66</v>
      </c>
      <c r="C24" s="15">
        <v>48</v>
      </c>
      <c r="D24" s="18">
        <f t="shared" si="0"/>
        <v>-18</v>
      </c>
      <c r="E24" s="123"/>
    </row>
    <row r="25" spans="1:13" ht="15" thickBot="1" x14ac:dyDescent="0.35">
      <c r="A25" s="19"/>
      <c r="B25" s="39">
        <f>SUM(B16:B24)</f>
        <v>11154</v>
      </c>
      <c r="C25" s="39">
        <f>SUM(C16:C24)</f>
        <v>11250</v>
      </c>
      <c r="D25" s="21">
        <f t="shared" si="0"/>
        <v>96</v>
      </c>
      <c r="E25" s="12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715</v>
      </c>
      <c r="C30" s="9">
        <v>939</v>
      </c>
      <c r="D30" s="9">
        <v>156</v>
      </c>
      <c r="E30" s="9">
        <v>37</v>
      </c>
      <c r="F30" s="9">
        <v>24</v>
      </c>
      <c r="G30" s="9">
        <v>17</v>
      </c>
      <c r="H30" s="9">
        <v>0</v>
      </c>
      <c r="I30" s="9">
        <v>39</v>
      </c>
      <c r="J30" s="9">
        <f t="shared" ref="J30:J36" si="1">SUM(B30:I30)</f>
        <v>1927</v>
      </c>
    </row>
    <row r="31" spans="1:13" x14ac:dyDescent="0.3">
      <c r="A31" s="8" t="s">
        <v>33</v>
      </c>
      <c r="B31" s="9">
        <v>713</v>
      </c>
      <c r="C31" s="9">
        <v>934</v>
      </c>
      <c r="D31" s="9">
        <v>165</v>
      </c>
      <c r="E31" s="9">
        <v>35</v>
      </c>
      <c r="F31" s="9">
        <v>27</v>
      </c>
      <c r="G31" s="9">
        <v>5</v>
      </c>
      <c r="H31" s="9">
        <v>3</v>
      </c>
      <c r="I31" s="9">
        <v>0</v>
      </c>
      <c r="J31" s="9">
        <f t="shared" si="1"/>
        <v>1882</v>
      </c>
    </row>
    <row r="32" spans="1:13" x14ac:dyDescent="0.3">
      <c r="A32" s="8" t="s">
        <v>34</v>
      </c>
      <c r="B32" s="9">
        <v>747</v>
      </c>
      <c r="C32" s="9">
        <v>956</v>
      </c>
      <c r="D32" s="9">
        <v>131</v>
      </c>
      <c r="E32" s="9">
        <v>24</v>
      </c>
      <c r="F32" s="9">
        <v>24</v>
      </c>
      <c r="G32" s="9">
        <v>4</v>
      </c>
      <c r="H32" s="9">
        <v>0</v>
      </c>
      <c r="I32" s="9">
        <v>0</v>
      </c>
      <c r="J32" s="9">
        <f t="shared" si="1"/>
        <v>1886</v>
      </c>
      <c r="M32" s="98"/>
    </row>
    <row r="33" spans="1:14" x14ac:dyDescent="0.3">
      <c r="A33" s="8" t="s">
        <v>35</v>
      </c>
      <c r="B33" s="9">
        <v>608</v>
      </c>
      <c r="C33" s="9">
        <v>817</v>
      </c>
      <c r="D33" s="9">
        <v>170</v>
      </c>
      <c r="E33" s="9">
        <v>16</v>
      </c>
      <c r="F33" s="9">
        <v>25</v>
      </c>
      <c r="G33" s="9">
        <v>8</v>
      </c>
      <c r="H33" s="9">
        <v>0</v>
      </c>
      <c r="I33" s="9">
        <v>0</v>
      </c>
      <c r="J33" s="9">
        <f t="shared" si="1"/>
        <v>1644</v>
      </c>
    </row>
    <row r="34" spans="1:14" x14ac:dyDescent="0.3">
      <c r="A34" s="8" t="s">
        <v>36</v>
      </c>
      <c r="B34" s="9">
        <v>451</v>
      </c>
      <c r="C34" s="9">
        <v>561</v>
      </c>
      <c r="D34" s="9">
        <v>142</v>
      </c>
      <c r="E34" s="9">
        <v>9</v>
      </c>
      <c r="F34" s="9">
        <v>22</v>
      </c>
      <c r="G34" s="9">
        <v>5</v>
      </c>
      <c r="H34" s="9">
        <v>0</v>
      </c>
      <c r="I34" s="9">
        <v>0</v>
      </c>
      <c r="J34" s="9">
        <f t="shared" si="1"/>
        <v>1190</v>
      </c>
    </row>
    <row r="35" spans="1:14" x14ac:dyDescent="0.3">
      <c r="A35" s="8" t="s">
        <v>37</v>
      </c>
      <c r="B35" s="9">
        <v>379</v>
      </c>
      <c r="C35" s="9">
        <v>453</v>
      </c>
      <c r="D35" s="9">
        <v>116</v>
      </c>
      <c r="E35" s="9">
        <v>19</v>
      </c>
      <c r="F35" s="9">
        <v>19</v>
      </c>
      <c r="G35" s="9">
        <v>2</v>
      </c>
      <c r="H35" s="9">
        <v>2</v>
      </c>
      <c r="I35" s="9">
        <v>0</v>
      </c>
      <c r="J35" s="9">
        <f t="shared" si="1"/>
        <v>990</v>
      </c>
    </row>
    <row r="36" spans="1:14" x14ac:dyDescent="0.3">
      <c r="A36" s="8" t="s">
        <v>38</v>
      </c>
      <c r="B36" s="9">
        <v>622</v>
      </c>
      <c r="C36" s="9">
        <v>836</v>
      </c>
      <c r="D36" s="9">
        <v>143</v>
      </c>
      <c r="E36" s="9">
        <v>31</v>
      </c>
      <c r="F36" s="9">
        <v>33</v>
      </c>
      <c r="G36" s="9">
        <v>10</v>
      </c>
      <c r="H36" s="9">
        <v>47</v>
      </c>
      <c r="I36" s="9">
        <v>9</v>
      </c>
      <c r="J36" s="9">
        <f t="shared" si="1"/>
        <v>1731</v>
      </c>
    </row>
    <row r="37" spans="1:14" ht="15" thickBot="1" x14ac:dyDescent="0.35">
      <c r="B37" s="13">
        <f t="shared" ref="B37:J37" si="2">SUM(B30:B36)</f>
        <v>4235</v>
      </c>
      <c r="C37" s="13">
        <f t="shared" si="2"/>
        <v>5496</v>
      </c>
      <c r="D37" s="13">
        <f t="shared" si="2"/>
        <v>1023</v>
      </c>
      <c r="E37" s="13">
        <f t="shared" si="2"/>
        <v>171</v>
      </c>
      <c r="F37" s="13">
        <f t="shared" si="2"/>
        <v>174</v>
      </c>
      <c r="G37" s="13">
        <f t="shared" si="2"/>
        <v>51</v>
      </c>
      <c r="H37" s="13">
        <f t="shared" si="2"/>
        <v>52</v>
      </c>
      <c r="I37" s="13">
        <f t="shared" si="2"/>
        <v>48</v>
      </c>
      <c r="J37" s="13">
        <f t="shared" si="2"/>
        <v>11250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347</v>
      </c>
      <c r="B69" s="144"/>
      <c r="C69" s="144"/>
      <c r="D69" s="144"/>
      <c r="E69" s="94">
        <v>22</v>
      </c>
    </row>
    <row r="70" spans="1:10" x14ac:dyDescent="0.3">
      <c r="A70" s="144" t="s">
        <v>348</v>
      </c>
      <c r="B70" s="144"/>
      <c r="C70" s="144"/>
      <c r="D70" s="144"/>
      <c r="E70" s="94">
        <v>181</v>
      </c>
    </row>
    <row r="71" spans="1:10" x14ac:dyDescent="0.3">
      <c r="A71" s="144" t="s">
        <v>183</v>
      </c>
      <c r="B71" s="144"/>
      <c r="C71" s="144"/>
      <c r="D71" s="144"/>
      <c r="E71" s="93">
        <v>5</v>
      </c>
    </row>
    <row r="72" spans="1:10" x14ac:dyDescent="0.3">
      <c r="A72" s="144" t="s">
        <v>184</v>
      </c>
      <c r="B72" s="162"/>
      <c r="C72" s="162"/>
      <c r="D72" s="162"/>
      <c r="E72" s="93">
        <v>21</v>
      </c>
    </row>
    <row r="74" spans="1:10" ht="18" thickBot="1" x14ac:dyDescent="0.4">
      <c r="A74" s="122" t="s">
        <v>185</v>
      </c>
      <c r="B74" s="122"/>
      <c r="C74" s="122"/>
    </row>
    <row r="75" spans="1:10" ht="15" thickTop="1" x14ac:dyDescent="0.3"/>
    <row r="76" spans="1:10" ht="15" thickBot="1" x14ac:dyDescent="0.35">
      <c r="A76" s="46">
        <v>44287</v>
      </c>
      <c r="B76" s="46">
        <v>44256</v>
      </c>
      <c r="C76" s="46">
        <v>44228</v>
      </c>
      <c r="D76" s="46">
        <v>44197</v>
      </c>
      <c r="E76" s="46" t="s">
        <v>349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3</v>
      </c>
      <c r="B77" s="45">
        <v>5</v>
      </c>
      <c r="C77" s="45">
        <v>7</v>
      </c>
      <c r="D77" s="45">
        <v>8</v>
      </c>
      <c r="E77" s="45">
        <v>39</v>
      </c>
      <c r="F77" s="45">
        <v>20</v>
      </c>
      <c r="G77" s="45">
        <v>32</v>
      </c>
      <c r="H77" s="45">
        <v>19</v>
      </c>
      <c r="I77" s="45">
        <v>23</v>
      </c>
      <c r="J77" s="43">
        <f>SUM(A77:I77)</f>
        <v>156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351</v>
      </c>
      <c r="B80" s="167" t="s">
        <v>352</v>
      </c>
      <c r="C80" s="167"/>
      <c r="D80" s="167"/>
      <c r="E80" s="167" t="s">
        <v>353</v>
      </c>
      <c r="F80" s="167"/>
      <c r="G80" s="167"/>
      <c r="H80" s="167" t="s">
        <v>354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40</v>
      </c>
      <c r="C82" s="168"/>
      <c r="D82" s="168"/>
      <c r="E82" s="165">
        <v>62</v>
      </c>
      <c r="F82" s="164"/>
      <c r="G82" s="164"/>
      <c r="H82" s="165">
        <v>572</v>
      </c>
      <c r="I82" s="164"/>
      <c r="J82" s="164"/>
    </row>
    <row r="83" spans="1:10" x14ac:dyDescent="0.3">
      <c r="A83" s="54" t="s">
        <v>2</v>
      </c>
      <c r="B83" s="164">
        <v>24</v>
      </c>
      <c r="C83" s="164"/>
      <c r="D83" s="164"/>
      <c r="E83" s="165">
        <v>21</v>
      </c>
      <c r="F83" s="164"/>
      <c r="G83" s="164"/>
      <c r="H83" s="165">
        <v>968</v>
      </c>
      <c r="I83" s="164"/>
      <c r="J83" s="164"/>
    </row>
    <row r="84" spans="1:10" x14ac:dyDescent="0.3">
      <c r="A84" s="54" t="s">
        <v>3</v>
      </c>
      <c r="B84" s="164">
        <v>28</v>
      </c>
      <c r="C84" s="164"/>
      <c r="D84" s="164"/>
      <c r="E84" s="165">
        <v>18</v>
      </c>
      <c r="F84" s="164"/>
      <c r="G84" s="164"/>
      <c r="H84" s="165">
        <v>110</v>
      </c>
      <c r="I84" s="164"/>
      <c r="J84" s="164"/>
    </row>
    <row r="85" spans="1:10" x14ac:dyDescent="0.3">
      <c r="A85" s="54" t="s">
        <v>4</v>
      </c>
      <c r="B85" s="164">
        <v>4</v>
      </c>
      <c r="C85" s="164"/>
      <c r="D85" s="164"/>
      <c r="E85" s="165">
        <v>4</v>
      </c>
      <c r="F85" s="164"/>
      <c r="G85" s="164"/>
      <c r="H85" s="165">
        <v>9</v>
      </c>
      <c r="I85" s="164"/>
      <c r="J85" s="164"/>
    </row>
    <row r="86" spans="1:10" x14ac:dyDescent="0.3">
      <c r="A86" s="54" t="s">
        <v>5</v>
      </c>
      <c r="B86" s="164">
        <v>2</v>
      </c>
      <c r="C86" s="164"/>
      <c r="D86" s="164"/>
      <c r="E86" s="165">
        <v>2</v>
      </c>
      <c r="F86" s="164"/>
      <c r="G86" s="164"/>
      <c r="H86" s="165">
        <v>15</v>
      </c>
      <c r="I86" s="164"/>
      <c r="J86" s="164"/>
    </row>
    <row r="87" spans="1:10" x14ac:dyDescent="0.3">
      <c r="A87" s="54" t="s">
        <v>6</v>
      </c>
      <c r="B87" s="164">
        <v>0</v>
      </c>
      <c r="C87" s="164"/>
      <c r="D87" s="164"/>
      <c r="E87" s="165">
        <v>5</v>
      </c>
      <c r="F87" s="164"/>
      <c r="G87" s="164"/>
      <c r="H87" s="165">
        <v>4</v>
      </c>
      <c r="I87" s="164"/>
      <c r="J87" s="164"/>
    </row>
    <row r="88" spans="1:10" x14ac:dyDescent="0.3">
      <c r="A88" s="54" t="s">
        <v>7</v>
      </c>
      <c r="B88" s="164">
        <v>1</v>
      </c>
      <c r="C88" s="164"/>
      <c r="D88" s="164"/>
      <c r="E88" s="165">
        <v>2</v>
      </c>
      <c r="F88" s="164"/>
      <c r="G88" s="164"/>
      <c r="H88" s="165">
        <v>1</v>
      </c>
      <c r="I88" s="164"/>
      <c r="J88" s="164"/>
    </row>
    <row r="89" spans="1:10" x14ac:dyDescent="0.3">
      <c r="A89" s="85" t="s">
        <v>15</v>
      </c>
      <c r="B89" s="163">
        <f>SUM(B82:D88)</f>
        <v>99</v>
      </c>
      <c r="C89" s="164"/>
      <c r="D89" s="164"/>
      <c r="E89" s="163">
        <f>SUM(E82:G88)</f>
        <v>114</v>
      </c>
      <c r="F89" s="164"/>
      <c r="G89" s="164"/>
      <c r="H89" s="163">
        <f>SUM(H82:J88)</f>
        <v>1679</v>
      </c>
      <c r="I89" s="164"/>
      <c r="J89" s="164"/>
    </row>
    <row r="91" spans="1:10" ht="16.2" thickBot="1" x14ac:dyDescent="0.35">
      <c r="A91" s="170" t="s">
        <v>350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25</v>
      </c>
      <c r="C94" s="60" t="s">
        <v>32</v>
      </c>
      <c r="D94" s="22">
        <v>10</v>
      </c>
      <c r="E94" s="111" t="s">
        <v>1</v>
      </c>
      <c r="F94" s="22"/>
      <c r="G94" s="53">
        <v>67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7</v>
      </c>
      <c r="C95" s="60" t="s">
        <v>116</v>
      </c>
      <c r="D95" s="22">
        <v>8</v>
      </c>
      <c r="E95" s="111" t="s">
        <v>2</v>
      </c>
      <c r="F95" s="22"/>
      <c r="G95" s="53">
        <v>24</v>
      </c>
      <c r="H95" s="60" t="s">
        <v>116</v>
      </c>
      <c r="I95" s="22"/>
      <c r="J95" s="59">
        <v>31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10</v>
      </c>
      <c r="E96" s="111" t="s">
        <v>3</v>
      </c>
      <c r="F96" s="22"/>
      <c r="G96" s="53">
        <v>23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6</v>
      </c>
      <c r="E97" s="111" t="s">
        <v>4</v>
      </c>
      <c r="F97" s="22"/>
      <c r="G97" s="53">
        <v>8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8</v>
      </c>
      <c r="E98" s="111" t="s">
        <v>5</v>
      </c>
      <c r="F98" s="22"/>
      <c r="G98" s="53">
        <v>3</v>
      </c>
      <c r="H98" s="114" t="s">
        <v>36</v>
      </c>
      <c r="I98" s="22"/>
      <c r="J98" s="59">
        <v>11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3</v>
      </c>
      <c r="E99" s="111" t="s">
        <v>6</v>
      </c>
      <c r="F99" s="22"/>
      <c r="G99" s="53">
        <v>3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5</v>
      </c>
      <c r="C100" s="60" t="s">
        <v>38</v>
      </c>
      <c r="D100" s="22">
        <v>16</v>
      </c>
      <c r="E100" s="111" t="s">
        <v>7</v>
      </c>
      <c r="F100" s="22"/>
      <c r="G100" s="53">
        <v>33</v>
      </c>
      <c r="H100" s="60" t="s">
        <v>38</v>
      </c>
      <c r="I100" s="22"/>
      <c r="J100" s="59">
        <v>42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61</v>
      </c>
      <c r="C103" s="55"/>
      <c r="D103" s="115">
        <f>SUM(D94:D102)</f>
        <v>61</v>
      </c>
      <c r="E103" s="55"/>
      <c r="F103" s="56"/>
      <c r="G103" s="58">
        <f>SUM(G94:G102)</f>
        <v>161</v>
      </c>
      <c r="H103" s="56"/>
      <c r="I103" s="56"/>
      <c r="J103" s="116">
        <f>SUM(J94:J102)</f>
        <v>161</v>
      </c>
    </row>
    <row r="105" spans="1:10" x14ac:dyDescent="0.3">
      <c r="A105" s="36" t="s">
        <v>186</v>
      </c>
      <c r="B105" s="36">
        <f>B11</f>
        <v>202</v>
      </c>
      <c r="D105" s="169" t="s">
        <v>296</v>
      </c>
      <c r="E105" s="169"/>
      <c r="F105" s="169"/>
      <c r="G105" s="36">
        <f>D25</f>
        <v>96</v>
      </c>
    </row>
    <row r="106" spans="1:10" ht="28.8" x14ac:dyDescent="0.3">
      <c r="A106" s="37" t="s">
        <v>187</v>
      </c>
      <c r="B106" s="36">
        <f>J77</f>
        <v>156</v>
      </c>
      <c r="D106" s="169" t="s">
        <v>297</v>
      </c>
      <c r="E106" s="169"/>
      <c r="F106" s="169"/>
      <c r="G106" s="38">
        <f>((C25-B107)/B25)</f>
        <v>0.95069033530571989</v>
      </c>
    </row>
    <row r="107" spans="1:10" ht="28.8" x14ac:dyDescent="0.3">
      <c r="A107" s="37" t="s">
        <v>356</v>
      </c>
      <c r="B107" s="110">
        <v>646</v>
      </c>
    </row>
    <row r="108" spans="1:10" x14ac:dyDescent="0.3">
      <c r="A108" s="36" t="s">
        <v>355</v>
      </c>
      <c r="B108" s="36">
        <f>B103</f>
        <v>61</v>
      </c>
    </row>
    <row r="109" spans="1:10" x14ac:dyDescent="0.3">
      <c r="A109" s="36" t="s">
        <v>27</v>
      </c>
      <c r="B109" s="40">
        <f>C25</f>
        <v>11250</v>
      </c>
      <c r="D109" s="169" t="s">
        <v>82</v>
      </c>
      <c r="E109" s="169"/>
      <c r="F109" s="16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B59-D5FE-4856-9A8E-D378166E07BD}">
  <dimension ref="A1:N109"/>
  <sheetViews>
    <sheetView topLeftCell="A96" zoomScaleNormal="100" workbookViewId="0">
      <selection activeCell="D101" sqref="D101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28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93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14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154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357</v>
      </c>
      <c r="C15" s="79" t="s">
        <v>358</v>
      </c>
      <c r="D15" s="30" t="s">
        <v>21</v>
      </c>
    </row>
    <row r="16" spans="1:13" ht="15" thickTop="1" x14ac:dyDescent="0.3">
      <c r="A16" s="17" t="s">
        <v>1</v>
      </c>
      <c r="B16" s="32">
        <v>4692</v>
      </c>
      <c r="C16" s="32">
        <v>4421</v>
      </c>
      <c r="D16" s="33">
        <f t="shared" ref="D16:D25" si="0">C16-B16</f>
        <v>-271</v>
      </c>
      <c r="M16" s="98"/>
    </row>
    <row r="17" spans="1:13" x14ac:dyDescent="0.3">
      <c r="A17" s="17" t="s">
        <v>2</v>
      </c>
      <c r="B17" s="32">
        <v>5801</v>
      </c>
      <c r="C17" s="32">
        <v>5860</v>
      </c>
      <c r="D17" s="33">
        <f t="shared" si="0"/>
        <v>59</v>
      </c>
      <c r="E17" s="125"/>
    </row>
    <row r="18" spans="1:13" x14ac:dyDescent="0.3">
      <c r="A18" s="17" t="s">
        <v>3</v>
      </c>
      <c r="B18" s="32">
        <v>942</v>
      </c>
      <c r="C18" s="32">
        <v>1162</v>
      </c>
      <c r="D18" s="33">
        <f t="shared" si="0"/>
        <v>220</v>
      </c>
      <c r="E18" s="125"/>
    </row>
    <row r="19" spans="1:13" x14ac:dyDescent="0.3">
      <c r="A19" s="17" t="s">
        <v>4</v>
      </c>
      <c r="B19" s="32">
        <v>165</v>
      </c>
      <c r="C19" s="32">
        <v>172</v>
      </c>
      <c r="D19" s="33">
        <f t="shared" si="0"/>
        <v>7</v>
      </c>
      <c r="E19" s="125"/>
    </row>
    <row r="20" spans="1:13" x14ac:dyDescent="0.3">
      <c r="A20" s="17" t="s">
        <v>5</v>
      </c>
      <c r="B20" s="32">
        <v>150</v>
      </c>
      <c r="C20" s="32">
        <v>180</v>
      </c>
      <c r="D20" s="33">
        <f t="shared" si="0"/>
        <v>30</v>
      </c>
      <c r="E20" s="125"/>
    </row>
    <row r="21" spans="1:13" x14ac:dyDescent="0.3">
      <c r="A21" s="17" t="s">
        <v>6</v>
      </c>
      <c r="B21" s="32">
        <v>45</v>
      </c>
      <c r="C21" s="32">
        <v>67</v>
      </c>
      <c r="D21" s="33">
        <f t="shared" si="0"/>
        <v>22</v>
      </c>
      <c r="E21" s="125"/>
    </row>
    <row r="22" spans="1:13" x14ac:dyDescent="0.3">
      <c r="A22" s="17" t="s">
        <v>7</v>
      </c>
      <c r="B22" s="32">
        <v>75</v>
      </c>
      <c r="C22" s="32">
        <v>51</v>
      </c>
      <c r="D22" s="33">
        <f t="shared" si="0"/>
        <v>-24</v>
      </c>
      <c r="E22" s="125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5"/>
    </row>
    <row r="24" spans="1:13" x14ac:dyDescent="0.3">
      <c r="A24" s="17" t="s">
        <v>20</v>
      </c>
      <c r="B24" s="15">
        <v>67</v>
      </c>
      <c r="C24" s="15">
        <v>48</v>
      </c>
      <c r="D24" s="18">
        <f t="shared" si="0"/>
        <v>-19</v>
      </c>
      <c r="E24" s="125"/>
    </row>
    <row r="25" spans="1:13" ht="15" thickBot="1" x14ac:dyDescent="0.35">
      <c r="A25" s="19"/>
      <c r="B25" s="39">
        <f>SUM(B16:B24)</f>
        <v>12008</v>
      </c>
      <c r="C25" s="39">
        <f>SUM(C16:C24)</f>
        <v>12037</v>
      </c>
      <c r="D25" s="21">
        <f t="shared" si="0"/>
        <v>29</v>
      </c>
      <c r="E25" s="125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740</v>
      </c>
      <c r="C30" s="9">
        <v>985</v>
      </c>
      <c r="D30" s="9">
        <v>177</v>
      </c>
      <c r="E30" s="9">
        <v>39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2024</v>
      </c>
    </row>
    <row r="31" spans="1:13" x14ac:dyDescent="0.3">
      <c r="A31" s="8" t="s">
        <v>33</v>
      </c>
      <c r="B31" s="9">
        <v>749</v>
      </c>
      <c r="C31" s="9">
        <v>1001</v>
      </c>
      <c r="D31" s="9">
        <v>181</v>
      </c>
      <c r="E31" s="9">
        <v>35</v>
      </c>
      <c r="F31" s="9">
        <v>28</v>
      </c>
      <c r="G31" s="9">
        <v>9</v>
      </c>
      <c r="H31" s="9">
        <v>3</v>
      </c>
      <c r="I31" s="9">
        <v>0</v>
      </c>
      <c r="J31" s="9">
        <f t="shared" si="1"/>
        <v>2006</v>
      </c>
    </row>
    <row r="32" spans="1:13" x14ac:dyDescent="0.3">
      <c r="A32" s="8" t="s">
        <v>34</v>
      </c>
      <c r="B32" s="9">
        <v>801</v>
      </c>
      <c r="C32" s="9">
        <v>1021</v>
      </c>
      <c r="D32" s="9">
        <v>162</v>
      </c>
      <c r="E32" s="9">
        <v>28</v>
      </c>
      <c r="F32" s="9">
        <v>27</v>
      </c>
      <c r="G32" s="9">
        <v>5</v>
      </c>
      <c r="H32" s="9">
        <v>1</v>
      </c>
      <c r="I32" s="9">
        <v>0</v>
      </c>
      <c r="J32" s="9">
        <f t="shared" si="1"/>
        <v>2045</v>
      </c>
      <c r="M32" s="98"/>
    </row>
    <row r="33" spans="1:14" x14ac:dyDescent="0.3">
      <c r="A33" s="8" t="s">
        <v>35</v>
      </c>
      <c r="B33" s="9">
        <v>641</v>
      </c>
      <c r="C33" s="9">
        <v>893</v>
      </c>
      <c r="D33" s="9">
        <v>191</v>
      </c>
      <c r="E33" s="9">
        <v>13</v>
      </c>
      <c r="F33" s="9">
        <v>25</v>
      </c>
      <c r="G33" s="9">
        <v>9</v>
      </c>
      <c r="H33" s="9">
        <v>0</v>
      </c>
      <c r="I33" s="9">
        <v>0</v>
      </c>
      <c r="J33" s="9">
        <f t="shared" si="1"/>
        <v>1772</v>
      </c>
    </row>
    <row r="34" spans="1:14" x14ac:dyDescent="0.3">
      <c r="A34" s="8" t="s">
        <v>36</v>
      </c>
      <c r="B34" s="9">
        <v>474</v>
      </c>
      <c r="C34" s="9">
        <v>609</v>
      </c>
      <c r="D34" s="9">
        <v>159</v>
      </c>
      <c r="E34" s="9">
        <v>10</v>
      </c>
      <c r="F34" s="9">
        <v>21</v>
      </c>
      <c r="G34" s="9">
        <v>7</v>
      </c>
      <c r="H34" s="9">
        <v>0</v>
      </c>
      <c r="I34" s="9">
        <v>0</v>
      </c>
      <c r="J34" s="9">
        <f t="shared" si="1"/>
        <v>1280</v>
      </c>
    </row>
    <row r="35" spans="1:14" x14ac:dyDescent="0.3">
      <c r="A35" s="8" t="s">
        <v>37</v>
      </c>
      <c r="B35" s="9">
        <v>396</v>
      </c>
      <c r="C35" s="9">
        <v>494</v>
      </c>
      <c r="D35" s="9">
        <v>128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1062</v>
      </c>
    </row>
    <row r="36" spans="1:14" x14ac:dyDescent="0.3">
      <c r="A36" s="8" t="s">
        <v>38</v>
      </c>
      <c r="B36" s="9">
        <v>654</v>
      </c>
      <c r="C36" s="9">
        <v>895</v>
      </c>
      <c r="D36" s="9">
        <v>164</v>
      </c>
      <c r="E36" s="9">
        <v>31</v>
      </c>
      <c r="F36" s="9">
        <v>33</v>
      </c>
      <c r="G36" s="9">
        <v>17</v>
      </c>
      <c r="H36" s="9">
        <v>45</v>
      </c>
      <c r="I36" s="9">
        <v>9</v>
      </c>
      <c r="J36" s="9">
        <f t="shared" si="1"/>
        <v>1848</v>
      </c>
    </row>
    <row r="37" spans="1:14" ht="15" thickBot="1" x14ac:dyDescent="0.35">
      <c r="B37" s="13">
        <f t="shared" ref="B37:J37" si="2">SUM(B30:B36)</f>
        <v>4455</v>
      </c>
      <c r="C37" s="13">
        <f t="shared" si="2"/>
        <v>5898</v>
      </c>
      <c r="D37" s="13">
        <f t="shared" si="2"/>
        <v>1162</v>
      </c>
      <c r="E37" s="13">
        <f t="shared" si="2"/>
        <v>174</v>
      </c>
      <c r="F37" s="13">
        <f t="shared" si="2"/>
        <v>182</v>
      </c>
      <c r="G37" s="13">
        <f t="shared" si="2"/>
        <v>67</v>
      </c>
      <c r="H37" s="13">
        <f t="shared" si="2"/>
        <v>51</v>
      </c>
      <c r="I37" s="13">
        <f t="shared" si="2"/>
        <v>48</v>
      </c>
      <c r="J37" s="13">
        <f t="shared" si="2"/>
        <v>12037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363</v>
      </c>
      <c r="B69" s="144"/>
      <c r="C69" s="144"/>
      <c r="D69" s="144"/>
      <c r="E69" s="94">
        <v>5</v>
      </c>
    </row>
    <row r="70" spans="1:10" x14ac:dyDescent="0.3">
      <c r="A70" s="144" t="s">
        <v>364</v>
      </c>
      <c r="B70" s="144"/>
      <c r="C70" s="144"/>
      <c r="D70" s="144"/>
      <c r="E70" s="94">
        <v>14</v>
      </c>
    </row>
    <row r="71" spans="1:10" x14ac:dyDescent="0.3">
      <c r="A71" s="144" t="s">
        <v>201</v>
      </c>
      <c r="B71" s="144"/>
      <c r="C71" s="144"/>
      <c r="D71" s="144"/>
      <c r="E71" s="93">
        <v>21</v>
      </c>
    </row>
    <row r="72" spans="1:10" x14ac:dyDescent="0.3">
      <c r="A72" s="144" t="s">
        <v>202</v>
      </c>
      <c r="B72" s="162"/>
      <c r="C72" s="162"/>
      <c r="D72" s="162"/>
      <c r="E72" s="93">
        <v>13</v>
      </c>
    </row>
    <row r="74" spans="1:10" ht="18" thickBot="1" x14ac:dyDescent="0.4">
      <c r="A74" s="124" t="s">
        <v>185</v>
      </c>
      <c r="B74" s="124"/>
      <c r="C74" s="124"/>
    </row>
    <row r="75" spans="1:10" ht="15" thickTop="1" x14ac:dyDescent="0.3"/>
    <row r="76" spans="1:10" ht="15" thickBot="1" x14ac:dyDescent="0.35">
      <c r="A76" s="46">
        <v>44317</v>
      </c>
      <c r="B76" s="46">
        <v>44287</v>
      </c>
      <c r="C76" s="46">
        <v>44256</v>
      </c>
      <c r="D76" s="46">
        <v>44228</v>
      </c>
      <c r="E76" s="46">
        <v>44197</v>
      </c>
      <c r="F76" s="46" t="s">
        <v>349</v>
      </c>
      <c r="G76" s="46" t="s">
        <v>288</v>
      </c>
      <c r="H76" s="48">
        <v>2019</v>
      </c>
      <c r="I76" s="46" t="s">
        <v>359</v>
      </c>
      <c r="J76" s="49" t="s">
        <v>44</v>
      </c>
    </row>
    <row r="77" spans="1:10" ht="15.6" thickTop="1" thickBot="1" x14ac:dyDescent="0.35">
      <c r="A77" s="45">
        <v>4</v>
      </c>
      <c r="B77" s="45">
        <v>5</v>
      </c>
      <c r="C77" s="45">
        <v>4</v>
      </c>
      <c r="D77" s="45">
        <v>2</v>
      </c>
      <c r="E77" s="45">
        <v>3</v>
      </c>
      <c r="F77" s="45">
        <v>34</v>
      </c>
      <c r="G77" s="45">
        <v>15</v>
      </c>
      <c r="H77" s="45">
        <v>18</v>
      </c>
      <c r="I77" s="45">
        <v>23</v>
      </c>
      <c r="J77" s="43">
        <f>SUM(A77:I77)</f>
        <v>108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360</v>
      </c>
      <c r="B80" s="167" t="s">
        <v>205</v>
      </c>
      <c r="C80" s="167"/>
      <c r="D80" s="167"/>
      <c r="E80" s="167" t="s">
        <v>206</v>
      </c>
      <c r="F80" s="167"/>
      <c r="G80" s="167"/>
      <c r="H80" s="167" t="s">
        <v>361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50</v>
      </c>
      <c r="C82" s="168"/>
      <c r="D82" s="168"/>
      <c r="E82" s="165">
        <v>327</v>
      </c>
      <c r="F82" s="164"/>
      <c r="G82" s="164"/>
      <c r="H82" s="165">
        <v>104</v>
      </c>
      <c r="I82" s="164"/>
      <c r="J82" s="164"/>
    </row>
    <row r="83" spans="1:10" x14ac:dyDescent="0.3">
      <c r="A83" s="54" t="s">
        <v>2</v>
      </c>
      <c r="B83" s="164">
        <v>18</v>
      </c>
      <c r="C83" s="164"/>
      <c r="D83" s="164"/>
      <c r="E83" s="165">
        <v>539</v>
      </c>
      <c r="F83" s="164"/>
      <c r="G83" s="164"/>
      <c r="H83" s="165">
        <v>68</v>
      </c>
      <c r="I83" s="164"/>
      <c r="J83" s="164"/>
    </row>
    <row r="84" spans="1:10" x14ac:dyDescent="0.3">
      <c r="A84" s="54" t="s">
        <v>3</v>
      </c>
      <c r="B84" s="164">
        <v>16</v>
      </c>
      <c r="C84" s="164"/>
      <c r="D84" s="164"/>
      <c r="E84" s="165">
        <v>67</v>
      </c>
      <c r="F84" s="164"/>
      <c r="G84" s="164"/>
      <c r="H84" s="165">
        <v>42</v>
      </c>
      <c r="I84" s="164"/>
      <c r="J84" s="164"/>
    </row>
    <row r="85" spans="1:10" x14ac:dyDescent="0.3">
      <c r="A85" s="54" t="s">
        <v>4</v>
      </c>
      <c r="B85" s="164">
        <v>3</v>
      </c>
      <c r="C85" s="164"/>
      <c r="D85" s="164"/>
      <c r="E85" s="165">
        <v>7</v>
      </c>
      <c r="F85" s="164"/>
      <c r="G85" s="164"/>
      <c r="H85" s="165">
        <v>4</v>
      </c>
      <c r="I85" s="164"/>
      <c r="J85" s="164"/>
    </row>
    <row r="86" spans="1:10" x14ac:dyDescent="0.3">
      <c r="A86" s="54" t="s">
        <v>5</v>
      </c>
      <c r="B86" s="164">
        <v>2</v>
      </c>
      <c r="C86" s="164"/>
      <c r="D86" s="164"/>
      <c r="E86" s="165">
        <v>8</v>
      </c>
      <c r="F86" s="164"/>
      <c r="G86" s="164"/>
      <c r="H86" s="165">
        <v>5</v>
      </c>
      <c r="I86" s="164"/>
      <c r="J86" s="164"/>
    </row>
    <row r="87" spans="1:10" x14ac:dyDescent="0.3">
      <c r="A87" s="54" t="s">
        <v>6</v>
      </c>
      <c r="B87" s="164">
        <v>4</v>
      </c>
      <c r="C87" s="164"/>
      <c r="D87" s="164"/>
      <c r="E87" s="165">
        <v>3</v>
      </c>
      <c r="F87" s="164"/>
      <c r="G87" s="164"/>
      <c r="H87" s="165">
        <v>4</v>
      </c>
      <c r="I87" s="164"/>
      <c r="J87" s="164"/>
    </row>
    <row r="88" spans="1:10" x14ac:dyDescent="0.3">
      <c r="A88" s="54" t="s">
        <v>7</v>
      </c>
      <c r="B88" s="164">
        <v>0</v>
      </c>
      <c r="C88" s="164"/>
      <c r="D88" s="164"/>
      <c r="E88" s="165">
        <v>0</v>
      </c>
      <c r="F88" s="164"/>
      <c r="G88" s="164"/>
      <c r="H88" s="165">
        <v>0</v>
      </c>
      <c r="I88" s="164"/>
      <c r="J88" s="164"/>
    </row>
    <row r="89" spans="1:10" x14ac:dyDescent="0.3">
      <c r="A89" s="85" t="s">
        <v>15</v>
      </c>
      <c r="B89" s="163">
        <f>SUM(B82:D88)</f>
        <v>93</v>
      </c>
      <c r="C89" s="164"/>
      <c r="D89" s="164"/>
      <c r="E89" s="163">
        <f>SUM(E82:G88)</f>
        <v>951</v>
      </c>
      <c r="F89" s="164"/>
      <c r="G89" s="164"/>
      <c r="H89" s="163">
        <f>SUM(H82:J88)</f>
        <v>227</v>
      </c>
      <c r="I89" s="164"/>
      <c r="J89" s="164"/>
    </row>
    <row r="91" spans="1:10" ht="16.2" thickBot="1" x14ac:dyDescent="0.35">
      <c r="A91" s="170" t="s">
        <v>362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32</v>
      </c>
      <c r="C94" s="60" t="s">
        <v>32</v>
      </c>
      <c r="D94" s="22">
        <v>14</v>
      </c>
      <c r="E94" s="111" t="s">
        <v>1</v>
      </c>
      <c r="F94" s="22"/>
      <c r="G94" s="53">
        <v>51</v>
      </c>
      <c r="H94" s="60" t="s">
        <v>32</v>
      </c>
      <c r="I94" s="22"/>
      <c r="J94" s="59">
        <v>32</v>
      </c>
    </row>
    <row r="95" spans="1:10" x14ac:dyDescent="0.3">
      <c r="A95" s="111" t="s">
        <v>2</v>
      </c>
      <c r="B95" s="53">
        <v>14</v>
      </c>
      <c r="C95" s="60" t="s">
        <v>116</v>
      </c>
      <c r="D95" s="22">
        <v>25</v>
      </c>
      <c r="E95" s="111" t="s">
        <v>2</v>
      </c>
      <c r="F95" s="22"/>
      <c r="G95" s="53">
        <v>37</v>
      </c>
      <c r="H95" s="60" t="s">
        <v>116</v>
      </c>
      <c r="I95" s="22"/>
      <c r="J95" s="59">
        <v>26</v>
      </c>
    </row>
    <row r="96" spans="1:10" x14ac:dyDescent="0.3">
      <c r="A96" s="111" t="s">
        <v>3</v>
      </c>
      <c r="B96" s="53">
        <v>23</v>
      </c>
      <c r="C96" s="60" t="s">
        <v>34</v>
      </c>
      <c r="D96" s="22">
        <v>10</v>
      </c>
      <c r="E96" s="111" t="s">
        <v>3</v>
      </c>
      <c r="F96" s="22"/>
      <c r="G96" s="53">
        <v>21</v>
      </c>
      <c r="H96" s="60" t="s">
        <v>34</v>
      </c>
      <c r="I96" s="22"/>
      <c r="J96" s="59">
        <v>31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10</v>
      </c>
      <c r="E97" s="111" t="s">
        <v>4</v>
      </c>
      <c r="F97" s="22"/>
      <c r="G97" s="53">
        <v>10</v>
      </c>
      <c r="H97" s="60" t="s">
        <v>35</v>
      </c>
      <c r="I97" s="22"/>
      <c r="J97" s="59">
        <v>16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6</v>
      </c>
      <c r="E98" s="111" t="s">
        <v>5</v>
      </c>
      <c r="F98" s="22"/>
      <c r="G98" s="53">
        <v>5</v>
      </c>
      <c r="H98" s="114" t="s">
        <v>36</v>
      </c>
      <c r="I98" s="22"/>
      <c r="J98" s="59">
        <v>4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1</v>
      </c>
      <c r="E99" s="111" t="s">
        <v>6</v>
      </c>
      <c r="F99" s="22"/>
      <c r="G99" s="53">
        <v>4</v>
      </c>
      <c r="H99" s="60" t="s">
        <v>37</v>
      </c>
      <c r="I99" s="22"/>
      <c r="J99" s="59">
        <v>8</v>
      </c>
    </row>
    <row r="100" spans="1:10" x14ac:dyDescent="0.3">
      <c r="A100" s="111" t="s">
        <v>7</v>
      </c>
      <c r="B100" s="53">
        <v>1</v>
      </c>
      <c r="C100" s="60" t="s">
        <v>38</v>
      </c>
      <c r="D100" s="22">
        <v>8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12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74</v>
      </c>
      <c r="C103" s="55"/>
      <c r="D103" s="115">
        <f>SUM(D94:D102)</f>
        <v>74</v>
      </c>
      <c r="E103" s="55"/>
      <c r="F103" s="56"/>
      <c r="G103" s="58">
        <f>SUM(G94:G102)</f>
        <v>129</v>
      </c>
      <c r="H103" s="56"/>
      <c r="I103" s="56"/>
      <c r="J103" s="116">
        <f>SUM(J94:J102)</f>
        <v>129</v>
      </c>
    </row>
    <row r="105" spans="1:10" x14ac:dyDescent="0.3">
      <c r="A105" s="36" t="s">
        <v>195</v>
      </c>
      <c r="B105" s="36">
        <f>B11</f>
        <v>154</v>
      </c>
      <c r="D105" s="169" t="s">
        <v>296</v>
      </c>
      <c r="E105" s="169"/>
      <c r="F105" s="169"/>
      <c r="G105" s="36">
        <f>D25</f>
        <v>29</v>
      </c>
    </row>
    <row r="106" spans="1:10" ht="28.8" x14ac:dyDescent="0.3">
      <c r="A106" s="37" t="s">
        <v>366</v>
      </c>
      <c r="B106" s="36">
        <f>J77</f>
        <v>108</v>
      </c>
      <c r="D106" s="169" t="s">
        <v>297</v>
      </c>
      <c r="E106" s="169"/>
      <c r="F106" s="169"/>
      <c r="G106" s="38">
        <f>((C25-B107)/B25)</f>
        <v>0.9385409726848768</v>
      </c>
    </row>
    <row r="107" spans="1:10" ht="28.8" x14ac:dyDescent="0.3">
      <c r="A107" s="37" t="s">
        <v>365</v>
      </c>
      <c r="B107" s="110">
        <v>767</v>
      </c>
    </row>
    <row r="108" spans="1:10" x14ac:dyDescent="0.3">
      <c r="A108" s="36" t="s">
        <v>198</v>
      </c>
      <c r="B108" s="36">
        <f>B103</f>
        <v>74</v>
      </c>
    </row>
    <row r="109" spans="1:10" x14ac:dyDescent="0.3">
      <c r="A109" s="36" t="s">
        <v>27</v>
      </c>
      <c r="B109" s="40">
        <f>C25</f>
        <v>12037</v>
      </c>
      <c r="D109" s="169" t="s">
        <v>82</v>
      </c>
      <c r="E109" s="169"/>
      <c r="F109" s="16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honeticPr fontId="17" type="noConversion"/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C737-117F-4F11-B52A-F9BCBF86D1C8}">
  <dimension ref="A1:N109"/>
  <sheetViews>
    <sheetView tabSelected="1" topLeftCell="A19" zoomScaleNormal="100" workbookViewId="0">
      <selection activeCell="E71" sqref="E71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37</v>
      </c>
    </row>
    <row r="3" spans="1:13" x14ac:dyDescent="0.3">
      <c r="A3" s="8" t="s">
        <v>2</v>
      </c>
      <c r="B3">
        <v>17</v>
      </c>
    </row>
    <row r="4" spans="1:13" x14ac:dyDescent="0.3">
      <c r="A4" s="8" t="s">
        <v>3</v>
      </c>
      <c r="B4">
        <v>88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161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141" t="s">
        <v>17</v>
      </c>
      <c r="B14" s="160"/>
      <c r="C14" s="160"/>
      <c r="D14" s="161"/>
      <c r="E14" s="8" t="s">
        <v>117</v>
      </c>
    </row>
    <row r="15" spans="1:13" ht="45.6" thickBot="1" x14ac:dyDescent="0.35">
      <c r="A15" s="16"/>
      <c r="B15" s="79" t="s">
        <v>367</v>
      </c>
      <c r="C15" s="79" t="s">
        <v>368</v>
      </c>
      <c r="D15" s="30" t="s">
        <v>21</v>
      </c>
    </row>
    <row r="16" spans="1:13" ht="15" thickTop="1" x14ac:dyDescent="0.3">
      <c r="A16" s="17" t="s">
        <v>1</v>
      </c>
      <c r="B16" s="32">
        <v>4680</v>
      </c>
      <c r="C16" s="32">
        <v>4480</v>
      </c>
      <c r="D16" s="33">
        <f t="shared" ref="D16:D25" si="0">C16-B16</f>
        <v>-200</v>
      </c>
      <c r="M16" s="98"/>
    </row>
    <row r="17" spans="1:13" x14ac:dyDescent="0.3">
      <c r="A17" s="17" t="s">
        <v>2</v>
      </c>
      <c r="B17" s="32">
        <v>5903</v>
      </c>
      <c r="C17" s="32">
        <v>6049</v>
      </c>
      <c r="D17" s="33">
        <f t="shared" si="0"/>
        <v>146</v>
      </c>
      <c r="E17" s="127"/>
    </row>
    <row r="18" spans="1:13" x14ac:dyDescent="0.3">
      <c r="A18" s="17" t="s">
        <v>3</v>
      </c>
      <c r="B18" s="32">
        <v>869</v>
      </c>
      <c r="C18" s="32">
        <v>1198</v>
      </c>
      <c r="D18" s="33">
        <f t="shared" si="0"/>
        <v>329</v>
      </c>
      <c r="E18" s="127"/>
    </row>
    <row r="19" spans="1:13" x14ac:dyDescent="0.3">
      <c r="A19" s="17" t="s">
        <v>4</v>
      </c>
      <c r="B19" s="32">
        <v>159</v>
      </c>
      <c r="C19" s="32">
        <v>176</v>
      </c>
      <c r="D19" s="33">
        <f t="shared" si="0"/>
        <v>17</v>
      </c>
      <c r="E19" s="127"/>
    </row>
    <row r="20" spans="1:13" x14ac:dyDescent="0.3">
      <c r="A20" s="17" t="s">
        <v>5</v>
      </c>
      <c r="B20" s="32">
        <v>152</v>
      </c>
      <c r="C20" s="32">
        <v>180</v>
      </c>
      <c r="D20" s="33">
        <f t="shared" si="0"/>
        <v>28</v>
      </c>
      <c r="E20" s="127"/>
    </row>
    <row r="21" spans="1:13" x14ac:dyDescent="0.3">
      <c r="A21" s="17" t="s">
        <v>6</v>
      </c>
      <c r="B21" s="32">
        <v>44</v>
      </c>
      <c r="C21" s="32">
        <v>77</v>
      </c>
      <c r="D21" s="33">
        <f t="shared" si="0"/>
        <v>33</v>
      </c>
      <c r="E21" s="127"/>
    </row>
    <row r="22" spans="1:13" x14ac:dyDescent="0.3">
      <c r="A22" s="17" t="s">
        <v>7</v>
      </c>
      <c r="B22" s="32">
        <v>79</v>
      </c>
      <c r="C22" s="32">
        <v>43</v>
      </c>
      <c r="D22" s="33">
        <f t="shared" si="0"/>
        <v>-36</v>
      </c>
      <c r="E22" s="127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7"/>
    </row>
    <row r="24" spans="1:13" x14ac:dyDescent="0.3">
      <c r="A24" s="17" t="s">
        <v>20</v>
      </c>
      <c r="B24" s="15">
        <v>59</v>
      </c>
      <c r="C24" s="15">
        <v>48</v>
      </c>
      <c r="D24" s="18">
        <f t="shared" si="0"/>
        <v>-11</v>
      </c>
      <c r="E24" s="127"/>
    </row>
    <row r="25" spans="1:13" ht="15" thickBot="1" x14ac:dyDescent="0.35">
      <c r="A25" s="19"/>
      <c r="B25" s="39">
        <f>SUM(B16:B24)</f>
        <v>12016</v>
      </c>
      <c r="C25" s="39">
        <f>SUM(C16:C24)</f>
        <v>12327</v>
      </c>
      <c r="D25" s="21">
        <f t="shared" si="0"/>
        <v>311</v>
      </c>
      <c r="E25" s="12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749</v>
      </c>
      <c r="C30" s="9">
        <v>1017</v>
      </c>
      <c r="D30" s="9">
        <v>179</v>
      </c>
      <c r="E30" s="9">
        <v>37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2065</v>
      </c>
    </row>
    <row r="31" spans="1:13" x14ac:dyDescent="0.3">
      <c r="A31" s="8" t="s">
        <v>33</v>
      </c>
      <c r="B31" s="9">
        <v>761</v>
      </c>
      <c r="C31" s="9">
        <v>1038</v>
      </c>
      <c r="D31" s="9">
        <v>178</v>
      </c>
      <c r="E31" s="9">
        <v>36</v>
      </c>
      <c r="F31" s="9">
        <v>27</v>
      </c>
      <c r="G31" s="9">
        <v>9</v>
      </c>
      <c r="H31" s="9">
        <v>3</v>
      </c>
      <c r="I31" s="9">
        <v>0</v>
      </c>
      <c r="J31" s="9">
        <f t="shared" si="1"/>
        <v>2052</v>
      </c>
    </row>
    <row r="32" spans="1:13" x14ac:dyDescent="0.3">
      <c r="A32" s="8" t="s">
        <v>34</v>
      </c>
      <c r="B32" s="9">
        <v>814</v>
      </c>
      <c r="C32" s="9">
        <v>1068</v>
      </c>
      <c r="D32" s="9">
        <v>172</v>
      </c>
      <c r="E32" s="9">
        <v>29</v>
      </c>
      <c r="F32" s="9">
        <v>28</v>
      </c>
      <c r="G32" s="9">
        <v>8</v>
      </c>
      <c r="H32" s="9">
        <v>1</v>
      </c>
      <c r="I32" s="9">
        <v>0</v>
      </c>
      <c r="J32" s="9">
        <f t="shared" si="1"/>
        <v>2120</v>
      </c>
      <c r="M32" s="98"/>
    </row>
    <row r="33" spans="1:14" x14ac:dyDescent="0.3">
      <c r="A33" s="8" t="s">
        <v>35</v>
      </c>
      <c r="B33" s="9">
        <v>634</v>
      </c>
      <c r="C33" s="9">
        <v>925</v>
      </c>
      <c r="D33" s="9">
        <v>201</v>
      </c>
      <c r="E33" s="9">
        <v>13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1810</v>
      </c>
    </row>
    <row r="34" spans="1:14" x14ac:dyDescent="0.3">
      <c r="A34" s="8" t="s">
        <v>36</v>
      </c>
      <c r="B34" s="9">
        <v>484</v>
      </c>
      <c r="C34" s="9">
        <v>626</v>
      </c>
      <c r="D34" s="9">
        <v>156</v>
      </c>
      <c r="E34" s="9">
        <v>11</v>
      </c>
      <c r="F34" s="9">
        <v>21</v>
      </c>
      <c r="G34" s="9">
        <v>9</v>
      </c>
      <c r="H34" s="9">
        <v>0</v>
      </c>
      <c r="I34" s="9">
        <v>0</v>
      </c>
      <c r="J34" s="9">
        <f t="shared" si="1"/>
        <v>1307</v>
      </c>
    </row>
    <row r="35" spans="1:14" x14ac:dyDescent="0.3">
      <c r="A35" s="8" t="s">
        <v>37</v>
      </c>
      <c r="B35" s="9">
        <v>407</v>
      </c>
      <c r="C35" s="9">
        <v>504</v>
      </c>
      <c r="D35" s="9">
        <v>130</v>
      </c>
      <c r="E35" s="9">
        <v>20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1087</v>
      </c>
    </row>
    <row r="36" spans="1:14" x14ac:dyDescent="0.3">
      <c r="A36" s="8" t="s">
        <v>38</v>
      </c>
      <c r="B36" s="9">
        <v>665</v>
      </c>
      <c r="C36" s="9">
        <v>909</v>
      </c>
      <c r="D36" s="9">
        <v>182</v>
      </c>
      <c r="E36" s="9">
        <v>32</v>
      </c>
      <c r="F36" s="9">
        <v>32</v>
      </c>
      <c r="G36" s="9">
        <v>20</v>
      </c>
      <c r="H36" s="9">
        <v>37</v>
      </c>
      <c r="I36" s="9">
        <v>9</v>
      </c>
      <c r="J36" s="9">
        <f t="shared" si="1"/>
        <v>1886</v>
      </c>
    </row>
    <row r="37" spans="1:14" ht="15" thickBot="1" x14ac:dyDescent="0.35">
      <c r="B37" s="13">
        <f t="shared" ref="B37:J37" si="2">SUM(B30:B36)</f>
        <v>4514</v>
      </c>
      <c r="C37" s="13">
        <f t="shared" si="2"/>
        <v>6087</v>
      </c>
      <c r="D37" s="13">
        <f t="shared" si="2"/>
        <v>1198</v>
      </c>
      <c r="E37" s="13">
        <f t="shared" si="2"/>
        <v>178</v>
      </c>
      <c r="F37" s="13">
        <f t="shared" si="2"/>
        <v>182</v>
      </c>
      <c r="G37" s="13">
        <f t="shared" si="2"/>
        <v>77</v>
      </c>
      <c r="H37" s="13">
        <f t="shared" si="2"/>
        <v>43</v>
      </c>
      <c r="I37" s="13">
        <f t="shared" si="2"/>
        <v>48</v>
      </c>
      <c r="J37" s="13">
        <f t="shared" si="2"/>
        <v>12327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144" t="s">
        <v>369</v>
      </c>
      <c r="B69" s="144"/>
      <c r="C69" s="144"/>
      <c r="D69" s="144"/>
      <c r="E69" s="94">
        <v>6</v>
      </c>
    </row>
    <row r="70" spans="1:10" x14ac:dyDescent="0.3">
      <c r="A70" s="144" t="s">
        <v>370</v>
      </c>
      <c r="B70" s="144"/>
      <c r="C70" s="144"/>
      <c r="D70" s="144"/>
      <c r="E70" s="94">
        <v>27</v>
      </c>
    </row>
    <row r="71" spans="1:10" x14ac:dyDescent="0.3">
      <c r="A71" s="144" t="s">
        <v>371</v>
      </c>
      <c r="B71" s="144"/>
      <c r="C71" s="144"/>
      <c r="D71" s="144"/>
      <c r="E71" s="93">
        <v>7</v>
      </c>
    </row>
    <row r="72" spans="1:10" x14ac:dyDescent="0.3">
      <c r="A72" s="144" t="s">
        <v>215</v>
      </c>
      <c r="B72" s="162"/>
      <c r="C72" s="162"/>
      <c r="D72" s="162"/>
      <c r="E72" s="93">
        <v>13</v>
      </c>
    </row>
    <row r="74" spans="1:10" ht="18" thickBot="1" x14ac:dyDescent="0.4">
      <c r="A74" s="126" t="s">
        <v>203</v>
      </c>
      <c r="B74" s="126"/>
      <c r="C74" s="126"/>
    </row>
    <row r="75" spans="1:10" ht="15" thickTop="1" x14ac:dyDescent="0.3"/>
    <row r="76" spans="1:10" ht="15" thickBot="1" x14ac:dyDescent="0.35">
      <c r="A76" s="46">
        <v>44348</v>
      </c>
      <c r="B76" s="46">
        <v>44317</v>
      </c>
      <c r="C76" s="46">
        <v>44287</v>
      </c>
      <c r="D76" s="46">
        <v>44256</v>
      </c>
      <c r="E76" s="46">
        <v>44228</v>
      </c>
      <c r="F76" s="46">
        <v>44197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</v>
      </c>
      <c r="B77" s="45">
        <v>5</v>
      </c>
      <c r="C77" s="45">
        <v>6</v>
      </c>
      <c r="D77" s="45">
        <v>3</v>
      </c>
      <c r="E77" s="45">
        <v>6</v>
      </c>
      <c r="F77" s="45">
        <v>2</v>
      </c>
      <c r="G77" s="45">
        <v>41</v>
      </c>
      <c r="H77" s="45">
        <v>15</v>
      </c>
      <c r="I77" s="45">
        <v>18</v>
      </c>
      <c r="J77" s="43">
        <f>SUM(A77:I77)</f>
        <v>98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132" t="s">
        <v>204</v>
      </c>
      <c r="B79" s="13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373</v>
      </c>
      <c r="B80" s="167" t="s">
        <v>218</v>
      </c>
      <c r="C80" s="167"/>
      <c r="D80" s="167"/>
      <c r="E80" s="167" t="s">
        <v>219</v>
      </c>
      <c r="F80" s="167"/>
      <c r="G80" s="167"/>
      <c r="H80" s="167" t="s">
        <v>220</v>
      </c>
      <c r="I80" s="167"/>
      <c r="J80" s="167"/>
    </row>
    <row r="81" spans="1:10" ht="15" thickBot="1" x14ac:dyDescent="0.35">
      <c r="A81" s="84" t="s">
        <v>207</v>
      </c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x14ac:dyDescent="0.3">
      <c r="A82" s="54" t="s">
        <v>1</v>
      </c>
      <c r="B82" s="168">
        <v>180</v>
      </c>
      <c r="C82" s="168"/>
      <c r="D82" s="168"/>
      <c r="E82" s="165">
        <v>75</v>
      </c>
      <c r="F82" s="164"/>
      <c r="G82" s="164"/>
      <c r="H82" s="165">
        <v>182</v>
      </c>
      <c r="I82" s="164"/>
      <c r="J82" s="164"/>
    </row>
    <row r="83" spans="1:10" x14ac:dyDescent="0.3">
      <c r="A83" s="54" t="s">
        <v>2</v>
      </c>
      <c r="B83" s="164">
        <v>253</v>
      </c>
      <c r="C83" s="164"/>
      <c r="D83" s="164"/>
      <c r="E83" s="165">
        <v>41</v>
      </c>
      <c r="F83" s="164"/>
      <c r="G83" s="164"/>
      <c r="H83" s="165">
        <v>166</v>
      </c>
      <c r="I83" s="164"/>
      <c r="J83" s="164"/>
    </row>
    <row r="84" spans="1:10" x14ac:dyDescent="0.3">
      <c r="A84" s="54" t="s">
        <v>3</v>
      </c>
      <c r="B84" s="164">
        <v>60</v>
      </c>
      <c r="C84" s="164"/>
      <c r="D84" s="164"/>
      <c r="E84" s="165">
        <v>35</v>
      </c>
      <c r="F84" s="164"/>
      <c r="G84" s="164"/>
      <c r="H84" s="165">
        <v>84</v>
      </c>
      <c r="I84" s="164"/>
      <c r="J84" s="164"/>
    </row>
    <row r="85" spans="1:10" x14ac:dyDescent="0.3">
      <c r="A85" s="54" t="s">
        <v>4</v>
      </c>
      <c r="B85" s="164">
        <v>3</v>
      </c>
      <c r="C85" s="164"/>
      <c r="D85" s="164"/>
      <c r="E85" s="165">
        <v>4</v>
      </c>
      <c r="F85" s="164"/>
      <c r="G85" s="164"/>
      <c r="H85" s="165">
        <v>6</v>
      </c>
      <c r="I85" s="164"/>
      <c r="J85" s="164"/>
    </row>
    <row r="86" spans="1:10" x14ac:dyDescent="0.3">
      <c r="A86" s="54" t="s">
        <v>5</v>
      </c>
      <c r="B86" s="164">
        <v>5</v>
      </c>
      <c r="C86" s="164"/>
      <c r="D86" s="164"/>
      <c r="E86" s="165">
        <v>3</v>
      </c>
      <c r="F86" s="164"/>
      <c r="G86" s="164"/>
      <c r="H86" s="165">
        <v>8</v>
      </c>
      <c r="I86" s="164"/>
      <c r="J86" s="164"/>
    </row>
    <row r="87" spans="1:10" x14ac:dyDescent="0.3">
      <c r="A87" s="54" t="s">
        <v>6</v>
      </c>
      <c r="B87" s="164">
        <v>3</v>
      </c>
      <c r="C87" s="164"/>
      <c r="D87" s="164"/>
      <c r="E87" s="165">
        <v>4</v>
      </c>
      <c r="F87" s="164"/>
      <c r="G87" s="164"/>
      <c r="H87" s="165">
        <v>4</v>
      </c>
      <c r="I87" s="164"/>
      <c r="J87" s="164"/>
    </row>
    <row r="88" spans="1:10" x14ac:dyDescent="0.3">
      <c r="A88" s="54" t="s">
        <v>7</v>
      </c>
      <c r="B88" s="164">
        <v>1</v>
      </c>
      <c r="C88" s="164"/>
      <c r="D88" s="164"/>
      <c r="E88" s="165">
        <v>3</v>
      </c>
      <c r="F88" s="164"/>
      <c r="G88" s="164"/>
      <c r="H88" s="165">
        <v>9</v>
      </c>
      <c r="I88" s="164"/>
      <c r="J88" s="164"/>
    </row>
    <row r="89" spans="1:10" x14ac:dyDescent="0.3">
      <c r="A89" s="85" t="s">
        <v>15</v>
      </c>
      <c r="B89" s="163">
        <f>SUM(B82:D88)</f>
        <v>505</v>
      </c>
      <c r="C89" s="164"/>
      <c r="D89" s="164"/>
      <c r="E89" s="163">
        <f>SUM(E82:G88)</f>
        <v>165</v>
      </c>
      <c r="F89" s="164"/>
      <c r="G89" s="164"/>
      <c r="H89" s="163">
        <f>SUM(H82:J88)</f>
        <v>459</v>
      </c>
      <c r="I89" s="164"/>
      <c r="J89" s="164"/>
    </row>
    <row r="91" spans="1:10" ht="16.2" thickBot="1" x14ac:dyDescent="0.35">
      <c r="A91" s="170" t="s">
        <v>374</v>
      </c>
      <c r="B91" s="170"/>
      <c r="C91" s="170"/>
      <c r="D91" s="170"/>
      <c r="E91" s="170"/>
      <c r="F91" s="170"/>
      <c r="G91" s="170"/>
      <c r="H91" s="170"/>
      <c r="I91" s="170"/>
      <c r="J91" s="170"/>
    </row>
    <row r="92" spans="1:10" ht="44.25" customHeight="1" x14ac:dyDescent="0.3">
      <c r="A92" s="171">
        <v>2021</v>
      </c>
      <c r="B92" s="172"/>
      <c r="C92" s="172"/>
      <c r="D92" s="172"/>
      <c r="E92" s="171">
        <v>2020</v>
      </c>
      <c r="F92" s="172"/>
      <c r="G92" s="172"/>
      <c r="H92" s="172"/>
      <c r="I92" s="172"/>
      <c r="J92" s="173"/>
    </row>
    <row r="93" spans="1:10" ht="15" thickBot="1" x14ac:dyDescent="0.35">
      <c r="A93" s="149" t="s">
        <v>114</v>
      </c>
      <c r="B93" s="150"/>
      <c r="C93" s="150" t="s">
        <v>115</v>
      </c>
      <c r="D93" s="150"/>
      <c r="E93" s="149" t="s">
        <v>114</v>
      </c>
      <c r="F93" s="150"/>
      <c r="G93" s="150"/>
      <c r="H93" s="150" t="s">
        <v>115</v>
      </c>
      <c r="I93" s="150"/>
      <c r="J93" s="151"/>
    </row>
    <row r="94" spans="1:10" x14ac:dyDescent="0.3">
      <c r="A94" s="111" t="s">
        <v>1</v>
      </c>
      <c r="B94" s="57">
        <v>45</v>
      </c>
      <c r="C94" s="60" t="s">
        <v>32</v>
      </c>
      <c r="D94" s="22">
        <v>16</v>
      </c>
      <c r="E94" s="111" t="s">
        <v>1</v>
      </c>
      <c r="F94" s="22"/>
      <c r="G94" s="53">
        <v>42</v>
      </c>
      <c r="H94" s="60" t="s">
        <v>32</v>
      </c>
      <c r="I94" s="22"/>
      <c r="J94" s="59">
        <v>26</v>
      </c>
    </row>
    <row r="95" spans="1:10" x14ac:dyDescent="0.3">
      <c r="A95" s="111" t="s">
        <v>2</v>
      </c>
      <c r="B95" s="53">
        <v>18</v>
      </c>
      <c r="C95" s="60" t="s">
        <v>116</v>
      </c>
      <c r="D95" s="22">
        <v>11</v>
      </c>
      <c r="E95" s="111" t="s">
        <v>2</v>
      </c>
      <c r="F95" s="22"/>
      <c r="G95" s="53">
        <v>29</v>
      </c>
      <c r="H95" s="60" t="s">
        <v>116</v>
      </c>
      <c r="I95" s="22"/>
      <c r="J95" s="59">
        <v>14</v>
      </c>
    </row>
    <row r="96" spans="1:10" x14ac:dyDescent="0.3">
      <c r="A96" s="111" t="s">
        <v>3</v>
      </c>
      <c r="B96" s="53">
        <v>11</v>
      </c>
      <c r="C96" s="60" t="s">
        <v>34</v>
      </c>
      <c r="D96" s="22">
        <v>13</v>
      </c>
      <c r="E96" s="111" t="s">
        <v>3</v>
      </c>
      <c r="F96" s="22"/>
      <c r="G96" s="53">
        <v>15</v>
      </c>
      <c r="H96" s="60" t="s">
        <v>34</v>
      </c>
      <c r="I96" s="22"/>
      <c r="J96" s="59">
        <v>18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15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15</v>
      </c>
      <c r="E99" s="111" t="s">
        <v>6</v>
      </c>
      <c r="F99" s="22"/>
      <c r="G99" s="53">
        <v>1</v>
      </c>
      <c r="H99" s="60" t="s">
        <v>37</v>
      </c>
      <c r="I99" s="22"/>
      <c r="J99" s="59">
        <v>4</v>
      </c>
    </row>
    <row r="100" spans="1:10" x14ac:dyDescent="0.3">
      <c r="A100" s="111" t="s">
        <v>7</v>
      </c>
      <c r="B100" s="53">
        <v>2</v>
      </c>
      <c r="C100" s="60" t="s">
        <v>38</v>
      </c>
      <c r="D100" s="22">
        <v>10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85</v>
      </c>
      <c r="C103" s="55"/>
      <c r="D103" s="115">
        <f>SUM(D94:D102)</f>
        <v>85</v>
      </c>
      <c r="E103" s="55"/>
      <c r="F103" s="56"/>
      <c r="G103" s="58">
        <f>SUM(G94:G102)</f>
        <v>99</v>
      </c>
      <c r="H103" s="56"/>
      <c r="I103" s="56"/>
      <c r="J103" s="116">
        <f>SUM(J94:J102)</f>
        <v>99</v>
      </c>
    </row>
    <row r="105" spans="1:10" x14ac:dyDescent="0.3">
      <c r="A105" s="36" t="s">
        <v>221</v>
      </c>
      <c r="B105" s="36">
        <f>B11</f>
        <v>161</v>
      </c>
      <c r="D105" s="169" t="s">
        <v>296</v>
      </c>
      <c r="E105" s="169"/>
      <c r="F105" s="169"/>
      <c r="G105" s="36">
        <f>D25</f>
        <v>311</v>
      </c>
    </row>
    <row r="106" spans="1:10" ht="28.8" x14ac:dyDescent="0.3">
      <c r="A106" s="37" t="s">
        <v>222</v>
      </c>
      <c r="B106" s="36">
        <f>J77</f>
        <v>98</v>
      </c>
      <c r="D106" s="169" t="s">
        <v>297</v>
      </c>
      <c r="E106" s="169"/>
      <c r="F106" s="169"/>
      <c r="G106" s="38">
        <f>((C25-B107)/B25)</f>
        <v>0.95281291611185082</v>
      </c>
    </row>
    <row r="107" spans="1:10" ht="28.8" x14ac:dyDescent="0.3">
      <c r="A107" s="37" t="s">
        <v>375</v>
      </c>
      <c r="B107" s="110">
        <v>878</v>
      </c>
    </row>
    <row r="108" spans="1:10" x14ac:dyDescent="0.3">
      <c r="A108" s="36" t="s">
        <v>31</v>
      </c>
      <c r="B108" s="36">
        <f>B103</f>
        <v>85</v>
      </c>
    </row>
    <row r="109" spans="1:10" x14ac:dyDescent="0.3">
      <c r="A109" s="36" t="s">
        <v>27</v>
      </c>
      <c r="B109" s="40">
        <f>C25</f>
        <v>12327</v>
      </c>
      <c r="D109" s="169" t="s">
        <v>82</v>
      </c>
      <c r="E109" s="169"/>
      <c r="F109" s="169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4.4" x14ac:dyDescent="0.3"/>
  <cols>
    <col min="1" max="1" width="24.33203125" bestFit="1" customWidth="1"/>
    <col min="4" max="4" width="13.5546875" customWidth="1"/>
    <col min="5" max="5" width="13.44140625" customWidth="1"/>
    <col min="6" max="6" width="14.33203125" customWidth="1"/>
  </cols>
  <sheetData>
    <row r="1" spans="1:10" ht="17.399999999999999" x14ac:dyDescent="0.35">
      <c r="A1" s="129" t="s">
        <v>16</v>
      </c>
      <c r="B1" s="130"/>
      <c r="C1" s="130"/>
    </row>
    <row r="2" spans="1:10" ht="21" x14ac:dyDescent="0.4">
      <c r="D2" s="131" t="s">
        <v>17</v>
      </c>
      <c r="E2" s="131"/>
      <c r="F2" s="130"/>
    </row>
    <row r="3" spans="1:10" ht="18" thickBot="1" x14ac:dyDescent="0.4">
      <c r="A3" s="1" t="s">
        <v>0</v>
      </c>
      <c r="D3" s="4" t="s">
        <v>22</v>
      </c>
      <c r="E3" s="4" t="s">
        <v>19</v>
      </c>
      <c r="F3" s="1" t="s">
        <v>21</v>
      </c>
      <c r="G3" s="5"/>
      <c r="H3" s="132" t="s">
        <v>26</v>
      </c>
      <c r="I3" s="132"/>
      <c r="J3" s="132"/>
    </row>
    <row r="4" spans="1:10" ht="15" thickTop="1" x14ac:dyDescent="0.3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3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3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3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3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3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3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3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3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3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3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3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3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3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3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3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4">
      <c r="A21" s="1" t="s">
        <v>41</v>
      </c>
    </row>
    <row r="22" spans="1:8" ht="15" thickTop="1" x14ac:dyDescent="0.3">
      <c r="B22" s="10" t="s">
        <v>1</v>
      </c>
      <c r="C22" s="10" t="s">
        <v>2</v>
      </c>
      <c r="D22" s="10" t="s">
        <v>3</v>
      </c>
    </row>
    <row r="23" spans="1:8" x14ac:dyDescent="0.3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3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3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3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3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3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3">
      <c r="A29" s="8" t="s">
        <v>38</v>
      </c>
      <c r="B29" s="9">
        <v>742</v>
      </c>
      <c r="C29" s="9">
        <v>899</v>
      </c>
      <c r="D29" s="9">
        <v>209</v>
      </c>
    </row>
    <row r="30" spans="1:8" ht="15" thickBot="1" x14ac:dyDescent="0.35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" thickTop="1" x14ac:dyDescent="0.3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4.4" x14ac:dyDescent="0.3"/>
  <cols>
    <col min="1" max="1" width="28.5546875" customWidth="1"/>
    <col min="2" max="3" width="9.88671875" customWidth="1"/>
    <col min="4" max="4" width="10.109375" customWidth="1"/>
    <col min="5" max="5" width="11" bestFit="1" customWidth="1"/>
    <col min="6" max="7" width="10" customWidth="1"/>
    <col min="8" max="8" width="9.88671875" customWidth="1"/>
    <col min="9" max="9" width="9.6640625" customWidth="1"/>
    <col min="10" max="10" width="9" customWidth="1"/>
    <col min="11" max="12" width="9.109375" hidden="1" customWidth="1"/>
    <col min="13" max="13" width="9.109375" customWidth="1"/>
  </cols>
  <sheetData>
    <row r="1" spans="1:2" ht="18" thickBot="1" x14ac:dyDescent="0.4">
      <c r="A1" s="1" t="s">
        <v>0</v>
      </c>
    </row>
    <row r="2" spans="1:2" ht="15" thickTop="1" x14ac:dyDescent="0.3">
      <c r="A2" s="8" t="s">
        <v>1</v>
      </c>
      <c r="B2">
        <v>37</v>
      </c>
    </row>
    <row r="3" spans="1:2" x14ac:dyDescent="0.3">
      <c r="A3" s="8" t="s">
        <v>2</v>
      </c>
      <c r="B3">
        <v>17</v>
      </c>
    </row>
    <row r="4" spans="1:2" x14ac:dyDescent="0.3">
      <c r="A4" s="8" t="s">
        <v>3</v>
      </c>
      <c r="B4">
        <v>38</v>
      </c>
    </row>
    <row r="5" spans="1:2" x14ac:dyDescent="0.3">
      <c r="A5" s="8" t="s">
        <v>4</v>
      </c>
      <c r="B5">
        <v>3</v>
      </c>
    </row>
    <row r="6" spans="1:2" x14ac:dyDescent="0.3">
      <c r="A6" s="8" t="s">
        <v>9</v>
      </c>
      <c r="B6">
        <v>0</v>
      </c>
    </row>
    <row r="7" spans="1:2" x14ac:dyDescent="0.3">
      <c r="A7" s="8" t="s">
        <v>10</v>
      </c>
      <c r="B7">
        <v>0</v>
      </c>
    </row>
    <row r="8" spans="1:2" x14ac:dyDescent="0.3">
      <c r="A8" s="8" t="s">
        <v>5</v>
      </c>
      <c r="B8">
        <v>1</v>
      </c>
    </row>
    <row r="9" spans="1:2" x14ac:dyDescent="0.3">
      <c r="A9" s="8" t="s">
        <v>11</v>
      </c>
      <c r="B9">
        <v>0</v>
      </c>
    </row>
    <row r="10" spans="1:2" x14ac:dyDescent="0.3">
      <c r="A10" s="8" t="s">
        <v>12</v>
      </c>
      <c r="B10">
        <v>0</v>
      </c>
    </row>
    <row r="11" spans="1:2" x14ac:dyDescent="0.3">
      <c r="A11" s="8" t="s">
        <v>6</v>
      </c>
      <c r="B11">
        <v>2</v>
      </c>
    </row>
    <row r="12" spans="1:2" x14ac:dyDescent="0.3">
      <c r="A12" s="8" t="s">
        <v>13</v>
      </c>
      <c r="B12">
        <v>0</v>
      </c>
    </row>
    <row r="13" spans="1:2" x14ac:dyDescent="0.3">
      <c r="A13" s="8" t="s">
        <v>14</v>
      </c>
      <c r="B13">
        <v>0</v>
      </c>
    </row>
    <row r="14" spans="1:2" x14ac:dyDescent="0.3">
      <c r="A14" s="8" t="s">
        <v>7</v>
      </c>
      <c r="B14">
        <v>0</v>
      </c>
    </row>
    <row r="15" spans="1:2" x14ac:dyDescent="0.3">
      <c r="A15" s="8" t="s">
        <v>8</v>
      </c>
      <c r="B15">
        <v>5</v>
      </c>
    </row>
    <row r="16" spans="1:2" x14ac:dyDescent="0.3">
      <c r="A16" s="8" t="s">
        <v>20</v>
      </c>
    </row>
    <row r="17" spans="1:8" x14ac:dyDescent="0.3">
      <c r="A17" s="2" t="s">
        <v>15</v>
      </c>
      <c r="B17" s="3">
        <f>SUM(B2:B16)</f>
        <v>103</v>
      </c>
      <c r="D17" s="7" t="s">
        <v>39</v>
      </c>
    </row>
    <row r="18" spans="1:8" ht="15" thickBot="1" x14ac:dyDescent="0.35"/>
    <row r="19" spans="1:8" ht="15" customHeight="1" x14ac:dyDescent="0.35">
      <c r="A19" s="141" t="s">
        <v>17</v>
      </c>
      <c r="B19" s="142"/>
      <c r="C19" s="142"/>
      <c r="D19" s="143"/>
      <c r="F19" s="135" t="s">
        <v>56</v>
      </c>
      <c r="G19" s="136"/>
      <c r="H19" s="137"/>
    </row>
    <row r="20" spans="1:8" ht="27" customHeight="1" thickBot="1" x14ac:dyDescent="0.35">
      <c r="A20" s="16"/>
      <c r="B20" s="29" t="s">
        <v>45</v>
      </c>
      <c r="C20" s="29" t="s">
        <v>46</v>
      </c>
      <c r="D20" s="30" t="s">
        <v>21</v>
      </c>
      <c r="F20" s="138"/>
      <c r="G20" s="139"/>
      <c r="H20" s="140"/>
    </row>
    <row r="21" spans="1:8" ht="12.9" customHeight="1" thickTop="1" x14ac:dyDescent="0.3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" customHeight="1" x14ac:dyDescent="0.3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" customHeight="1" x14ac:dyDescent="0.3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" customHeight="1" x14ac:dyDescent="0.3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" customHeight="1" x14ac:dyDescent="0.3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" customHeight="1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" customHeight="1" x14ac:dyDescent="0.3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" customHeight="1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" customHeight="1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" customHeight="1" x14ac:dyDescent="0.3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" customHeight="1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3" t="s">
        <v>13</v>
      </c>
      <c r="G31" s="134"/>
      <c r="H31" s="24">
        <v>0</v>
      </c>
    </row>
    <row r="32" spans="1:8" ht="12.9" customHeight="1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33" t="s">
        <v>14</v>
      </c>
      <c r="G32" s="134"/>
      <c r="H32" s="24">
        <v>0</v>
      </c>
    </row>
    <row r="33" spans="1:14" ht="12.9" customHeight="1" x14ac:dyDescent="0.3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" customHeight="1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" customHeight="1" x14ac:dyDescent="0.3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" customHeight="1" thickBot="1" x14ac:dyDescent="0.35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3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3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3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3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3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3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" thickBot="1" x14ac:dyDescent="0.35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" thickTop="1" x14ac:dyDescent="0.3"/>
    <row r="50" spans="1:13" x14ac:dyDescent="0.3">
      <c r="A50" s="3" t="s">
        <v>47</v>
      </c>
      <c r="B50" s="3">
        <v>103</v>
      </c>
    </row>
    <row r="51" spans="1:13" s="35" customFormat="1" ht="28.8" x14ac:dyDescent="0.3">
      <c r="A51" s="34" t="s">
        <v>62</v>
      </c>
      <c r="B51" s="34">
        <v>870</v>
      </c>
    </row>
    <row r="52" spans="1:13" x14ac:dyDescent="0.3">
      <c r="A52" s="3" t="s">
        <v>31</v>
      </c>
      <c r="B52" s="3">
        <f>H36</f>
        <v>130</v>
      </c>
      <c r="M52">
        <v>12842</v>
      </c>
    </row>
    <row r="53" spans="1:13" x14ac:dyDescent="0.3">
      <c r="A53" s="3" t="s">
        <v>27</v>
      </c>
      <c r="B53" s="3">
        <f>C36</f>
        <v>13265</v>
      </c>
    </row>
    <row r="55" spans="1:13" x14ac:dyDescent="0.3">
      <c r="A55" s="3" t="s">
        <v>54</v>
      </c>
      <c r="B55" s="3">
        <f>D36</f>
        <v>-447</v>
      </c>
    </row>
    <row r="56" spans="1:13" x14ac:dyDescent="0.3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4.4" x14ac:dyDescent="0.3"/>
  <cols>
    <col min="1" max="1" width="28.88671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47</v>
      </c>
    </row>
    <row r="3" spans="1:4" x14ac:dyDescent="0.3">
      <c r="A3" s="8" t="s">
        <v>2</v>
      </c>
      <c r="B3">
        <v>18</v>
      </c>
    </row>
    <row r="4" spans="1:4" x14ac:dyDescent="0.3">
      <c r="A4" s="8" t="s">
        <v>3</v>
      </c>
      <c r="B4">
        <v>70</v>
      </c>
    </row>
    <row r="5" spans="1:4" x14ac:dyDescent="0.3">
      <c r="A5" s="8" t="s">
        <v>4</v>
      </c>
      <c r="B5">
        <v>5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0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40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181</v>
      </c>
    </row>
    <row r="18" spans="1:8" ht="15" thickBot="1" x14ac:dyDescent="0.35"/>
    <row r="19" spans="1:8" ht="17.399999999999999" x14ac:dyDescent="0.35">
      <c r="A19" s="141" t="s">
        <v>17</v>
      </c>
      <c r="B19" s="142"/>
      <c r="C19" s="142"/>
      <c r="D19" s="143"/>
      <c r="F19" s="135" t="s">
        <v>59</v>
      </c>
      <c r="G19" s="136"/>
      <c r="H19" s="137"/>
    </row>
    <row r="20" spans="1:8" ht="45.6" thickBot="1" x14ac:dyDescent="0.35">
      <c r="A20" s="16"/>
      <c r="B20" s="29" t="s">
        <v>57</v>
      </c>
      <c r="C20" s="29" t="s">
        <v>58</v>
      </c>
      <c r="D20" s="30" t="s">
        <v>21</v>
      </c>
      <c r="F20" s="138"/>
      <c r="G20" s="139"/>
      <c r="H20" s="140"/>
    </row>
    <row r="21" spans="1:8" ht="15" thickTop="1" x14ac:dyDescent="0.3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3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3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3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3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3" t="s">
        <v>13</v>
      </c>
      <c r="G31" s="134"/>
      <c r="H31" s="24">
        <v>0</v>
      </c>
    </row>
    <row r="32" spans="1:8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133" t="s">
        <v>14</v>
      </c>
      <c r="G32" s="134"/>
      <c r="H32" s="24">
        <v>0</v>
      </c>
    </row>
    <row r="33" spans="1:14" x14ac:dyDescent="0.3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" thickBot="1" x14ac:dyDescent="0.35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3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3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3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3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3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3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" thickBot="1" x14ac:dyDescent="0.35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" thickTop="1" x14ac:dyDescent="0.3"/>
    <row r="50" spans="1:13" x14ac:dyDescent="0.3">
      <c r="A50" s="36" t="s">
        <v>60</v>
      </c>
      <c r="B50" s="36">
        <f>B17</f>
        <v>181</v>
      </c>
    </row>
    <row r="51" spans="1:13" ht="35.25" customHeight="1" x14ac:dyDescent="0.3">
      <c r="A51" s="37" t="s">
        <v>63</v>
      </c>
      <c r="B51" s="37">
        <v>968</v>
      </c>
      <c r="M51">
        <v>12842</v>
      </c>
    </row>
    <row r="52" spans="1:13" x14ac:dyDescent="0.3">
      <c r="A52" s="36" t="s">
        <v>61</v>
      </c>
      <c r="B52" s="36">
        <f>H36</f>
        <v>535</v>
      </c>
    </row>
    <row r="53" spans="1:13" x14ac:dyDescent="0.3">
      <c r="A53" s="36" t="s">
        <v>27</v>
      </c>
      <c r="B53" s="36">
        <f>C36</f>
        <v>13558</v>
      </c>
    </row>
    <row r="55" spans="1:13" x14ac:dyDescent="0.3">
      <c r="A55" s="36" t="s">
        <v>54</v>
      </c>
      <c r="B55" s="36">
        <f>D36</f>
        <v>-115</v>
      </c>
    </row>
    <row r="56" spans="1:13" x14ac:dyDescent="0.3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37</v>
      </c>
    </row>
    <row r="3" spans="1:4" x14ac:dyDescent="0.3">
      <c r="A3" s="8" t="s">
        <v>2</v>
      </c>
      <c r="B3">
        <v>13</v>
      </c>
    </row>
    <row r="4" spans="1:4" x14ac:dyDescent="0.3">
      <c r="A4" s="8" t="s">
        <v>3</v>
      </c>
      <c r="B4">
        <v>33</v>
      </c>
    </row>
    <row r="5" spans="1:4" x14ac:dyDescent="0.3">
      <c r="A5" s="8" t="s">
        <v>4</v>
      </c>
      <c r="B5">
        <v>3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2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22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111</v>
      </c>
    </row>
    <row r="18" spans="1:8" ht="15" thickBot="1" x14ac:dyDescent="0.35"/>
    <row r="19" spans="1:8" ht="17.399999999999999" x14ac:dyDescent="0.35">
      <c r="A19" s="141" t="s">
        <v>17</v>
      </c>
      <c r="B19" s="142"/>
      <c r="C19" s="142"/>
      <c r="D19" s="143"/>
      <c r="F19" s="135" t="s">
        <v>66</v>
      </c>
      <c r="G19" s="136"/>
      <c r="H19" s="137"/>
    </row>
    <row r="20" spans="1:8" ht="45.6" thickBot="1" x14ac:dyDescent="0.35">
      <c r="A20" s="16"/>
      <c r="B20" s="29" t="s">
        <v>64</v>
      </c>
      <c r="C20" s="29" t="s">
        <v>65</v>
      </c>
      <c r="D20" s="30" t="s">
        <v>21</v>
      </c>
      <c r="F20" s="138"/>
      <c r="G20" s="139"/>
      <c r="H20" s="140"/>
    </row>
    <row r="21" spans="1:8" ht="15" thickTop="1" x14ac:dyDescent="0.3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3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3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3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3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133" t="s">
        <v>13</v>
      </c>
      <c r="G31" s="134"/>
      <c r="H31" s="24">
        <v>0</v>
      </c>
    </row>
    <row r="32" spans="1:8" x14ac:dyDescent="0.3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133" t="s">
        <v>14</v>
      </c>
      <c r="G32" s="134"/>
      <c r="H32" s="24">
        <v>0</v>
      </c>
    </row>
    <row r="33" spans="1:14" x14ac:dyDescent="0.3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" thickBot="1" x14ac:dyDescent="0.35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3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3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3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3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3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3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" thickBot="1" x14ac:dyDescent="0.35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" thickTop="1" x14ac:dyDescent="0.3"/>
    <row r="50" spans="1:13" x14ac:dyDescent="0.3">
      <c r="A50" s="36" t="s">
        <v>69</v>
      </c>
      <c r="B50" s="36">
        <f>B17</f>
        <v>111</v>
      </c>
    </row>
    <row r="51" spans="1:13" ht="35.25" customHeight="1" x14ac:dyDescent="0.3">
      <c r="A51" s="37" t="s">
        <v>67</v>
      </c>
      <c r="B51" s="37">
        <v>952</v>
      </c>
      <c r="M51">
        <v>12842</v>
      </c>
    </row>
    <row r="52" spans="1:13" x14ac:dyDescent="0.3">
      <c r="A52" s="36" t="s">
        <v>68</v>
      </c>
      <c r="B52" s="36">
        <f>H36</f>
        <v>206</v>
      </c>
    </row>
    <row r="53" spans="1:13" x14ac:dyDescent="0.3">
      <c r="A53" s="36" t="s">
        <v>27</v>
      </c>
      <c r="B53" s="40">
        <f>C36</f>
        <v>13643</v>
      </c>
    </row>
    <row r="55" spans="1:13" x14ac:dyDescent="0.3">
      <c r="A55" s="36" t="s">
        <v>54</v>
      </c>
      <c r="B55" s="36">
        <f>D36</f>
        <v>-206</v>
      </c>
    </row>
    <row r="56" spans="1:13" x14ac:dyDescent="0.3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17</v>
      </c>
    </row>
    <row r="3" spans="1:8" x14ac:dyDescent="0.3">
      <c r="A3" s="8" t="s">
        <v>2</v>
      </c>
      <c r="B3">
        <v>11</v>
      </c>
    </row>
    <row r="4" spans="1:8" x14ac:dyDescent="0.3">
      <c r="A4" s="8" t="s">
        <v>3</v>
      </c>
      <c r="B4">
        <v>29</v>
      </c>
    </row>
    <row r="5" spans="1:8" x14ac:dyDescent="0.3">
      <c r="A5" s="8" t="s">
        <v>4</v>
      </c>
      <c r="B5">
        <v>2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64</v>
      </c>
    </row>
    <row r="12" spans="1:8" ht="15" thickBot="1" x14ac:dyDescent="0.35"/>
    <row r="13" spans="1:8" ht="17.399999999999999" x14ac:dyDescent="0.35">
      <c r="A13" s="141" t="s">
        <v>17</v>
      </c>
      <c r="B13" s="142"/>
      <c r="C13" s="142"/>
      <c r="D13" s="143"/>
      <c r="F13" s="135" t="s">
        <v>72</v>
      </c>
      <c r="G13" s="136"/>
      <c r="H13" s="137"/>
    </row>
    <row r="14" spans="1:8" ht="45.6" thickBot="1" x14ac:dyDescent="0.35">
      <c r="A14" s="16"/>
      <c r="B14" s="29" t="s">
        <v>70</v>
      </c>
      <c r="C14" s="29" t="s">
        <v>71</v>
      </c>
      <c r="D14" s="30" t="s">
        <v>21</v>
      </c>
      <c r="F14" s="138"/>
      <c r="G14" s="139"/>
      <c r="H14" s="140"/>
    </row>
    <row r="15" spans="1:8" ht="15" thickTop="1" x14ac:dyDescent="0.3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3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3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3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33" t="s">
        <v>13</v>
      </c>
      <c r="G25" s="134"/>
      <c r="H25" s="24">
        <v>0</v>
      </c>
    </row>
    <row r="26" spans="1:8" x14ac:dyDescent="0.3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133" t="s">
        <v>14</v>
      </c>
      <c r="G26" s="134"/>
      <c r="H26" s="24">
        <v>0</v>
      </c>
    </row>
    <row r="27" spans="1:8" x14ac:dyDescent="0.3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" thickBot="1" x14ac:dyDescent="0.35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3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3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3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3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3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3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" thickBot="1" x14ac:dyDescent="0.35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" thickTop="1" x14ac:dyDescent="0.3"/>
    <row r="44" spans="1:14" x14ac:dyDescent="0.3">
      <c r="A44" s="36" t="s">
        <v>73</v>
      </c>
      <c r="B44" s="36">
        <f>B11</f>
        <v>64</v>
      </c>
    </row>
    <row r="45" spans="1:14" ht="44.25" customHeight="1" x14ac:dyDescent="0.3">
      <c r="A45" s="37" t="s">
        <v>74</v>
      </c>
      <c r="B45" s="37">
        <v>985</v>
      </c>
    </row>
    <row r="46" spans="1:14" x14ac:dyDescent="0.3">
      <c r="A46" s="36" t="s">
        <v>75</v>
      </c>
      <c r="B46" s="36">
        <f>H30</f>
        <v>254</v>
      </c>
    </row>
    <row r="47" spans="1:14" x14ac:dyDescent="0.3">
      <c r="A47" s="36" t="s">
        <v>27</v>
      </c>
      <c r="B47" s="40">
        <f>C30</f>
        <v>13613</v>
      </c>
    </row>
    <row r="49" spans="1:2" x14ac:dyDescent="0.3">
      <c r="A49" s="36" t="s">
        <v>54</v>
      </c>
      <c r="B49" s="36">
        <f>D30</f>
        <v>-292</v>
      </c>
    </row>
    <row r="50" spans="1:2" x14ac:dyDescent="0.3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19" workbookViewId="0">
      <selection activeCell="B36" sqref="B36:D36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13</v>
      </c>
    </row>
    <row r="3" spans="1:8" x14ac:dyDescent="0.3">
      <c r="A3" s="8" t="s">
        <v>2</v>
      </c>
      <c r="B3">
        <v>6</v>
      </c>
    </row>
    <row r="4" spans="1:8" x14ac:dyDescent="0.3">
      <c r="A4" s="8" t="s">
        <v>3</v>
      </c>
      <c r="B4">
        <v>7</v>
      </c>
    </row>
    <row r="5" spans="1:8" x14ac:dyDescent="0.3">
      <c r="A5" s="8" t="s">
        <v>4</v>
      </c>
      <c r="B5">
        <v>3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0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33</v>
      </c>
    </row>
    <row r="12" spans="1:8" ht="15" thickBot="1" x14ac:dyDescent="0.35"/>
    <row r="13" spans="1:8" ht="17.399999999999999" x14ac:dyDescent="0.35">
      <c r="A13" s="141" t="s">
        <v>17</v>
      </c>
      <c r="B13" s="142"/>
      <c r="C13" s="142"/>
      <c r="D13" s="143"/>
      <c r="F13" s="135" t="s">
        <v>76</v>
      </c>
      <c r="G13" s="136"/>
      <c r="H13" s="137"/>
    </row>
    <row r="14" spans="1:8" ht="45.6" thickBot="1" x14ac:dyDescent="0.35">
      <c r="A14" s="16"/>
      <c r="B14" s="29" t="s">
        <v>77</v>
      </c>
      <c r="C14" s="29" t="s">
        <v>78</v>
      </c>
      <c r="D14" s="30" t="s">
        <v>21</v>
      </c>
      <c r="F14" s="138"/>
      <c r="G14" s="139"/>
      <c r="H14" s="140"/>
    </row>
    <row r="15" spans="1:8" ht="15" thickTop="1" x14ac:dyDescent="0.3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3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3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3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133" t="s">
        <v>13</v>
      </c>
      <c r="G25" s="134"/>
      <c r="H25" s="24">
        <v>0</v>
      </c>
    </row>
    <row r="26" spans="1:8" x14ac:dyDescent="0.3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133" t="s">
        <v>14</v>
      </c>
      <c r="G26" s="134"/>
      <c r="H26" s="24">
        <v>0</v>
      </c>
    </row>
    <row r="27" spans="1:8" x14ac:dyDescent="0.3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" thickBot="1" x14ac:dyDescent="0.35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3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3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3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3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3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3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" thickBot="1" x14ac:dyDescent="0.35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" thickTop="1" x14ac:dyDescent="0.3"/>
    <row r="44" spans="1:14" x14ac:dyDescent="0.3">
      <c r="A44" s="36" t="s">
        <v>79</v>
      </c>
      <c r="B44" s="36">
        <f>B11</f>
        <v>33</v>
      </c>
      <c r="D44" s="144" t="s">
        <v>82</v>
      </c>
      <c r="E44" s="145"/>
      <c r="F44" s="36">
        <v>287</v>
      </c>
      <c r="H44">
        <v>0</v>
      </c>
    </row>
    <row r="45" spans="1:14" ht="44.25" customHeight="1" x14ac:dyDescent="0.3">
      <c r="A45" s="37" t="s">
        <v>80</v>
      </c>
      <c r="B45" s="37">
        <v>985</v>
      </c>
    </row>
    <row r="46" spans="1:14" x14ac:dyDescent="0.3">
      <c r="A46" s="36" t="s">
        <v>81</v>
      </c>
      <c r="B46" s="36">
        <f>H30</f>
        <v>208</v>
      </c>
    </row>
    <row r="47" spans="1:14" x14ac:dyDescent="0.3">
      <c r="A47" s="36" t="s">
        <v>27</v>
      </c>
      <c r="B47" s="40">
        <f>C30</f>
        <v>13625</v>
      </c>
    </row>
    <row r="49" spans="1:2" x14ac:dyDescent="0.3">
      <c r="A49" s="36" t="s">
        <v>54</v>
      </c>
      <c r="B49" s="36">
        <f>D30</f>
        <v>-329</v>
      </c>
    </row>
    <row r="50" spans="1:2" x14ac:dyDescent="0.3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topLeftCell="A31" workbookViewId="0">
      <selection activeCell="K23" sqref="K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43</v>
      </c>
    </row>
    <row r="3" spans="1:8" x14ac:dyDescent="0.3">
      <c r="A3" s="8" t="s">
        <v>2</v>
      </c>
      <c r="B3">
        <v>9</v>
      </c>
    </row>
    <row r="4" spans="1:8" x14ac:dyDescent="0.3">
      <c r="A4" s="8" t="s">
        <v>3</v>
      </c>
      <c r="B4">
        <v>14</v>
      </c>
    </row>
    <row r="5" spans="1:8" x14ac:dyDescent="0.3">
      <c r="A5" s="8" t="s">
        <v>4</v>
      </c>
      <c r="B5">
        <v>6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5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79</v>
      </c>
    </row>
    <row r="12" spans="1:8" x14ac:dyDescent="0.3">
      <c r="A12" s="2"/>
      <c r="B12" s="3"/>
    </row>
    <row r="13" spans="1:8" ht="15" thickBot="1" x14ac:dyDescent="0.35"/>
    <row r="14" spans="1:8" ht="17.399999999999999" x14ac:dyDescent="0.35">
      <c r="A14" s="141" t="s">
        <v>17</v>
      </c>
      <c r="B14" s="142"/>
      <c r="C14" s="142"/>
      <c r="D14" s="143"/>
      <c r="F14" s="135" t="s">
        <v>85</v>
      </c>
      <c r="G14" s="136"/>
      <c r="H14" s="137"/>
    </row>
    <row r="15" spans="1:8" ht="45.6" thickBot="1" x14ac:dyDescent="0.35">
      <c r="A15" s="16"/>
      <c r="B15" s="29" t="s">
        <v>83</v>
      </c>
      <c r="C15" s="29" t="s">
        <v>84</v>
      </c>
      <c r="D15" s="30" t="s">
        <v>21</v>
      </c>
      <c r="F15" s="138"/>
      <c r="G15" s="139"/>
      <c r="H15" s="140"/>
    </row>
    <row r="16" spans="1:8" ht="15" thickTop="1" x14ac:dyDescent="0.3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3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3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3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3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3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3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3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" thickBot="1" x14ac:dyDescent="0.35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3">
      <c r="A27" s="144" t="s">
        <v>94</v>
      </c>
      <c r="B27" s="144"/>
      <c r="C27" s="144"/>
      <c r="D27" s="144"/>
      <c r="E27" s="36">
        <v>12</v>
      </c>
    </row>
    <row r="28" spans="1:8" x14ac:dyDescent="0.3">
      <c r="A28" s="144" t="s">
        <v>88</v>
      </c>
      <c r="B28" s="144"/>
      <c r="C28" s="144"/>
      <c r="D28" s="144"/>
      <c r="E28" s="36">
        <v>14</v>
      </c>
    </row>
    <row r="29" spans="1:8" x14ac:dyDescent="0.3">
      <c r="A29" s="144" t="s">
        <v>95</v>
      </c>
      <c r="B29" s="144"/>
      <c r="C29" s="144"/>
      <c r="D29" s="144"/>
      <c r="E29" s="36">
        <v>5</v>
      </c>
    </row>
    <row r="30" spans="1:8" x14ac:dyDescent="0.3">
      <c r="A30" s="144" t="s">
        <v>96</v>
      </c>
      <c r="B30" s="145"/>
      <c r="C30" s="145"/>
      <c r="D30" s="145"/>
      <c r="E30" s="36">
        <v>6</v>
      </c>
    </row>
    <row r="32" spans="1:8" ht="18" thickBot="1" x14ac:dyDescent="0.4">
      <c r="A32" s="41" t="s">
        <v>97</v>
      </c>
      <c r="B32" s="41"/>
      <c r="C32" s="41"/>
    </row>
    <row r="33" spans="1:14" ht="15" thickTop="1" x14ac:dyDescent="0.3"/>
    <row r="34" spans="1:14" ht="15" thickBot="1" x14ac:dyDescent="0.35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3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3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3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3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" thickBot="1" x14ac:dyDescent="0.35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" thickTop="1" x14ac:dyDescent="0.3"/>
    <row r="49" spans="1:6" x14ac:dyDescent="0.3">
      <c r="A49" s="36" t="s">
        <v>92</v>
      </c>
      <c r="B49" s="36">
        <f>B11</f>
        <v>79</v>
      </c>
      <c r="D49" s="144" t="s">
        <v>82</v>
      </c>
      <c r="E49" s="145"/>
      <c r="F49" s="36">
        <v>287</v>
      </c>
    </row>
    <row r="50" spans="1:6" ht="44.25" customHeight="1" x14ac:dyDescent="0.3">
      <c r="A50" s="37" t="s">
        <v>93</v>
      </c>
      <c r="B50" s="36">
        <v>60</v>
      </c>
    </row>
    <row r="51" spans="1:6" ht="28.8" x14ac:dyDescent="0.3">
      <c r="A51" s="37" t="s">
        <v>86</v>
      </c>
      <c r="B51" s="37">
        <v>939</v>
      </c>
    </row>
    <row r="52" spans="1:6" x14ac:dyDescent="0.3">
      <c r="A52" s="36" t="s">
        <v>87</v>
      </c>
      <c r="B52" s="36">
        <f>H25</f>
        <v>122</v>
      </c>
    </row>
    <row r="53" spans="1:6" x14ac:dyDescent="0.3">
      <c r="A53" s="36" t="s">
        <v>27</v>
      </c>
      <c r="B53" s="40">
        <f>C25</f>
        <v>13606</v>
      </c>
    </row>
    <row r="55" spans="1:6" x14ac:dyDescent="0.3">
      <c r="A55" s="36" t="s">
        <v>54</v>
      </c>
      <c r="B55" s="36">
        <f>D25</f>
        <v>-408</v>
      </c>
    </row>
    <row r="56" spans="1:6" x14ac:dyDescent="0.3">
      <c r="A56" s="36" t="s">
        <v>29</v>
      </c>
      <c r="B56" s="38">
        <f>((C25-B51)/B25)</f>
        <v>0.90388183245326104</v>
      </c>
    </row>
    <row r="57" spans="1:6" ht="17.399999999999999" x14ac:dyDescent="0.35">
      <c r="C57" s="44"/>
    </row>
    <row r="58" spans="1:6" x14ac:dyDescent="0.3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83FFAE-A4C6-460E-9165-70FE1181798A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2020-09-23T23:59:00Z</cp:lastPrinted>
  <dcterms:created xsi:type="dcterms:W3CDTF">2019-07-31T22:05:26Z</dcterms:created>
  <dcterms:modified xsi:type="dcterms:W3CDTF">2021-10-25T15:27:39Z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