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9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drawings/drawing10.xml" ContentType="application/vnd.openxmlformats-officedocument.drawing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11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12.xml" ContentType="application/vnd.openxmlformats-officedocument.drawing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13.xml" ContentType="application/vnd.openxmlformats-officedocument.drawing+xml"/>
  <Override PartName="/xl/charts/chart21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22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23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24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14.xml" ContentType="application/vnd.openxmlformats-officedocument.drawing+xml"/>
  <Override PartName="/xl/charts/chart25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26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27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28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5.xml" ContentType="application/vnd.openxmlformats-officedocument.drawing+xml"/>
  <Override PartName="/xl/charts/chart29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30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31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32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16.xml" ContentType="application/vnd.openxmlformats-officedocument.drawing+xml"/>
  <Override PartName="/xl/charts/chart33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34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35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36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drawings/drawing17.xml" ContentType="application/vnd.openxmlformats-officedocument.drawing+xml"/>
  <Override PartName="/xl/charts/chart37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38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39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40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drawings/drawing18.xml" ContentType="application/vnd.openxmlformats-officedocument.drawing+xml"/>
  <Override PartName="/xl/charts/chart41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charts/chart42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harts/chart43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charts/chart44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drawings/drawing19.xml" ContentType="application/vnd.openxmlformats-officedocument.drawing+xml"/>
  <Override PartName="/xl/charts/chart45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charts/chart46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charts/chart47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charts/chart48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drawings/drawing20.xml" ContentType="application/vnd.openxmlformats-officedocument.drawing+xml"/>
  <Override PartName="/xl/charts/chart49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charts/chart50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charts/chart51.xml" ContentType="application/vnd.openxmlformats-officedocument.drawingml.chart+xml"/>
  <Override PartName="/xl/charts/style34.xml" ContentType="application/vnd.ms-office.chartstyle+xml"/>
  <Override PartName="/xl/charts/colors34.xml" ContentType="application/vnd.ms-office.chartcolorstyle+xml"/>
  <Override PartName="/xl/charts/chart52.xml" ContentType="application/vnd.openxmlformats-officedocument.drawingml.chart+xml"/>
  <Override PartName="/xl/charts/style35.xml" ContentType="application/vnd.ms-office.chartstyle+xml"/>
  <Override PartName="/xl/charts/colors35.xml" ContentType="application/vnd.ms-office.chartcolorstyle+xml"/>
  <Override PartName="/xl/drawings/drawing21.xml" ContentType="application/vnd.openxmlformats-officedocument.drawing+xml"/>
  <Override PartName="/xl/charts/chart53.xml" ContentType="application/vnd.openxmlformats-officedocument.drawingml.chart+xml"/>
  <Override PartName="/xl/charts/style36.xml" ContentType="application/vnd.ms-office.chartstyle+xml"/>
  <Override PartName="/xl/charts/colors36.xml" ContentType="application/vnd.ms-office.chartcolorstyle+xml"/>
  <Override PartName="/xl/charts/chart54.xml" ContentType="application/vnd.openxmlformats-officedocument.drawingml.chart+xml"/>
  <Override PartName="/xl/charts/style37.xml" ContentType="application/vnd.ms-office.chartstyle+xml"/>
  <Override PartName="/xl/charts/colors37.xml" ContentType="application/vnd.ms-office.chartcolorstyle+xml"/>
  <Override PartName="/xl/charts/chart55.xml" ContentType="application/vnd.openxmlformats-officedocument.drawingml.chart+xml"/>
  <Override PartName="/xl/charts/style38.xml" ContentType="application/vnd.ms-office.chartstyle+xml"/>
  <Override PartName="/xl/charts/colors38.xml" ContentType="application/vnd.ms-office.chartcolorstyle+xml"/>
  <Override PartName="/xl/charts/chart56.xml" ContentType="application/vnd.openxmlformats-officedocument.drawingml.chart+xml"/>
  <Override PartName="/xl/charts/style39.xml" ContentType="application/vnd.ms-office.chartstyle+xml"/>
  <Override PartName="/xl/charts/colors39.xml" ContentType="application/vnd.ms-office.chartcolorstyle+xml"/>
  <Override PartName="/xl/drawings/drawing22.xml" ContentType="application/vnd.openxmlformats-officedocument.drawing+xml"/>
  <Override PartName="/xl/charts/chart57.xml" ContentType="application/vnd.openxmlformats-officedocument.drawingml.chart+xml"/>
  <Override PartName="/xl/charts/style40.xml" ContentType="application/vnd.ms-office.chartstyle+xml"/>
  <Override PartName="/xl/charts/colors40.xml" ContentType="application/vnd.ms-office.chartcolorstyle+xml"/>
  <Override PartName="/xl/charts/chart58.xml" ContentType="application/vnd.openxmlformats-officedocument.drawingml.chart+xml"/>
  <Override PartName="/xl/charts/style41.xml" ContentType="application/vnd.ms-office.chartstyle+xml"/>
  <Override PartName="/xl/charts/colors41.xml" ContentType="application/vnd.ms-office.chartcolorstyle+xml"/>
  <Override PartName="/xl/charts/chart59.xml" ContentType="application/vnd.openxmlformats-officedocument.drawingml.chart+xml"/>
  <Override PartName="/xl/charts/style42.xml" ContentType="application/vnd.ms-office.chartstyle+xml"/>
  <Override PartName="/xl/charts/colors42.xml" ContentType="application/vnd.ms-office.chartcolorstyle+xml"/>
  <Override PartName="/xl/charts/chart60.xml" ContentType="application/vnd.openxmlformats-officedocument.drawingml.chart+xml"/>
  <Override PartName="/xl/charts/style43.xml" ContentType="application/vnd.ms-office.chartstyle+xml"/>
  <Override PartName="/xl/charts/colors43.xml" ContentType="application/vnd.ms-office.chartcolorstyle+xml"/>
  <Override PartName="/xl/drawings/drawing23.xml" ContentType="application/vnd.openxmlformats-officedocument.drawing+xml"/>
  <Override PartName="/xl/charts/chart61.xml" ContentType="application/vnd.openxmlformats-officedocument.drawingml.chart+xml"/>
  <Override PartName="/xl/charts/style44.xml" ContentType="application/vnd.ms-office.chartstyle+xml"/>
  <Override PartName="/xl/charts/colors44.xml" ContentType="application/vnd.ms-office.chartcolorstyle+xml"/>
  <Override PartName="/xl/charts/chart62.xml" ContentType="application/vnd.openxmlformats-officedocument.drawingml.chart+xml"/>
  <Override PartName="/xl/charts/style45.xml" ContentType="application/vnd.ms-office.chartstyle+xml"/>
  <Override PartName="/xl/charts/colors45.xml" ContentType="application/vnd.ms-office.chartcolorstyle+xml"/>
  <Override PartName="/xl/charts/chart63.xml" ContentType="application/vnd.openxmlformats-officedocument.drawingml.chart+xml"/>
  <Override PartName="/xl/charts/style46.xml" ContentType="application/vnd.ms-office.chartstyle+xml"/>
  <Override PartName="/xl/charts/colors46.xml" ContentType="application/vnd.ms-office.chartcolorstyle+xml"/>
  <Override PartName="/xl/charts/chart64.xml" ContentType="application/vnd.openxmlformats-officedocument.drawingml.chart+xml"/>
  <Override PartName="/xl/charts/style47.xml" ContentType="application/vnd.ms-office.chartstyle+xml"/>
  <Override PartName="/xl/charts/colors47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5"/>
  <workbookPr defaultThemeVersion="124226"/>
  <mc:AlternateContent xmlns:mc="http://schemas.openxmlformats.org/markup-compatibility/2006">
    <mc:Choice Requires="x15">
      <x15ac:absPath xmlns:x15ac="http://schemas.microsoft.com/office/spreadsheetml/2010/11/ac" url="G:\Shared drives\S   Drive\Elizabeth G (2)\2021 Dashboards\"/>
    </mc:Choice>
  </mc:AlternateContent>
  <xr:revisionPtr revIDLastSave="0" documentId="8_{18FF8B31-2940-4A29-9A08-E7F2D26AC0C1}" xr6:coauthVersionLast="36" xr6:coauthVersionMax="36" xr10:uidLastSave="{00000000-0000-0000-0000-000000000000}"/>
  <bookViews>
    <workbookView xWindow="0" yWindow="0" windowWidth="18432" windowHeight="7860" tabRatio="921" firstSheet="9" activeTab="24" xr2:uid="{00000000-000D-0000-FFFF-FFFF00000000}"/>
  </bookViews>
  <sheets>
    <sheet name="April 19" sheetId="13" r:id="rId1"/>
    <sheet name="June" sheetId="2" r:id="rId2"/>
    <sheet name="July" sheetId="1" r:id="rId3"/>
    <sheet name="August" sheetId="6" r:id="rId4"/>
    <sheet name="September" sheetId="4" r:id="rId5"/>
    <sheet name="October" sheetId="5" r:id="rId6"/>
    <sheet name="November" sheetId="7" r:id="rId7"/>
    <sheet name="December" sheetId="8" r:id="rId8"/>
    <sheet name="January" sheetId="9" r:id="rId9"/>
    <sheet name="February" sheetId="10" r:id="rId10"/>
    <sheet name="March" sheetId="11" r:id="rId11"/>
    <sheet name="April" sheetId="12" r:id="rId12"/>
    <sheet name="May" sheetId="14" r:id="rId13"/>
    <sheet name="June 20" sheetId="15" r:id="rId14"/>
    <sheet name="July 20" sheetId="17" r:id="rId15"/>
    <sheet name="Aug 20" sheetId="18" r:id="rId16"/>
    <sheet name="Sept 20" sheetId="19" r:id="rId17"/>
    <sheet name="Oct 20" sheetId="20" r:id="rId18"/>
    <sheet name="Nov 20" sheetId="21" r:id="rId19"/>
    <sheet name="Dec 20" sheetId="22" r:id="rId20"/>
    <sheet name="Jan 21" sheetId="23" r:id="rId21"/>
    <sheet name="Feb 21" sheetId="24" r:id="rId22"/>
    <sheet name="March 21" sheetId="25" r:id="rId23"/>
    <sheet name="April 21" sheetId="26" r:id="rId24"/>
    <sheet name="May 21" sheetId="27" r:id="rId25"/>
  </sheets>
  <definedNames>
    <definedName name="August">August!$A$1:$L$59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03" i="27" l="1"/>
  <c r="G103" i="27"/>
  <c r="D103" i="27"/>
  <c r="B103" i="27"/>
  <c r="B108" i="27" s="1"/>
  <c r="H89" i="27"/>
  <c r="E89" i="27"/>
  <c r="B89" i="27"/>
  <c r="J77" i="27"/>
  <c r="B106" i="27" s="1"/>
  <c r="I37" i="27"/>
  <c r="H37" i="27"/>
  <c r="G37" i="27"/>
  <c r="F37" i="27"/>
  <c r="E37" i="27"/>
  <c r="D37" i="27"/>
  <c r="C37" i="27"/>
  <c r="B37" i="27"/>
  <c r="J36" i="27"/>
  <c r="J35" i="27"/>
  <c r="J34" i="27"/>
  <c r="J33" i="27"/>
  <c r="J32" i="27"/>
  <c r="J31" i="27"/>
  <c r="J30" i="27"/>
  <c r="C25" i="27"/>
  <c r="B109" i="27" s="1"/>
  <c r="B25" i="27"/>
  <c r="D24" i="27"/>
  <c r="D23" i="27"/>
  <c r="D22" i="27"/>
  <c r="D21" i="27"/>
  <c r="D20" i="27"/>
  <c r="D19" i="27"/>
  <c r="D18" i="27"/>
  <c r="D17" i="27"/>
  <c r="D16" i="27"/>
  <c r="B11" i="27"/>
  <c r="B105" i="27" s="1"/>
  <c r="J103" i="26"/>
  <c r="G103" i="26"/>
  <c r="D103" i="26"/>
  <c r="B103" i="26"/>
  <c r="B108" i="26" s="1"/>
  <c r="B11" i="26"/>
  <c r="B105" i="26" s="1"/>
  <c r="D16" i="26"/>
  <c r="D17" i="26"/>
  <c r="D18" i="26"/>
  <c r="D19" i="26"/>
  <c r="D20" i="26"/>
  <c r="D21" i="26"/>
  <c r="D22" i="26"/>
  <c r="D23" i="26"/>
  <c r="D24" i="26"/>
  <c r="B25" i="26"/>
  <c r="C25" i="26"/>
  <c r="G106" i="26" s="1"/>
  <c r="J30" i="26"/>
  <c r="J31" i="26"/>
  <c r="J32" i="26"/>
  <c r="J33" i="26"/>
  <c r="J34" i="26"/>
  <c r="J35" i="26"/>
  <c r="J36" i="26"/>
  <c r="B37" i="26"/>
  <c r="C37" i="26"/>
  <c r="D37" i="26"/>
  <c r="E37" i="26"/>
  <c r="F37" i="26"/>
  <c r="G37" i="26"/>
  <c r="H37" i="26"/>
  <c r="I37" i="26"/>
  <c r="J77" i="26"/>
  <c r="B106" i="26" s="1"/>
  <c r="B89" i="26"/>
  <c r="E89" i="26"/>
  <c r="H89" i="26"/>
  <c r="J103" i="25"/>
  <c r="G103" i="25"/>
  <c r="D103" i="25"/>
  <c r="B103" i="25"/>
  <c r="B108" i="25" s="1"/>
  <c r="H89" i="25"/>
  <c r="E89" i="25"/>
  <c r="B89" i="25"/>
  <c r="J77" i="25"/>
  <c r="B106" i="25" s="1"/>
  <c r="I37" i="25"/>
  <c r="H37" i="25"/>
  <c r="G37" i="25"/>
  <c r="F37" i="25"/>
  <c r="E37" i="25"/>
  <c r="D37" i="25"/>
  <c r="C37" i="25"/>
  <c r="B37" i="25"/>
  <c r="J36" i="25"/>
  <c r="J35" i="25"/>
  <c r="J34" i="25"/>
  <c r="J33" i="25"/>
  <c r="J32" i="25"/>
  <c r="J31" i="25"/>
  <c r="J30" i="25"/>
  <c r="C25" i="25"/>
  <c r="B109" i="25" s="1"/>
  <c r="B25" i="25"/>
  <c r="D24" i="25"/>
  <c r="D23" i="25"/>
  <c r="D22" i="25"/>
  <c r="D21" i="25"/>
  <c r="D20" i="25"/>
  <c r="D19" i="25"/>
  <c r="D18" i="25"/>
  <c r="D17" i="25"/>
  <c r="D16" i="25"/>
  <c r="B11" i="25"/>
  <c r="B105" i="25" s="1"/>
  <c r="B25" i="24"/>
  <c r="J103" i="24"/>
  <c r="G103" i="24"/>
  <c r="E103" i="24"/>
  <c r="B94" i="24" s="1"/>
  <c r="H89" i="24"/>
  <c r="E89" i="24"/>
  <c r="B89" i="24"/>
  <c r="J77" i="24"/>
  <c r="B92" i="24" s="1"/>
  <c r="I37" i="24"/>
  <c r="H37" i="24"/>
  <c r="G37" i="24"/>
  <c r="F37" i="24"/>
  <c r="E37" i="24"/>
  <c r="D37" i="24"/>
  <c r="C37" i="24"/>
  <c r="B37" i="24"/>
  <c r="J36" i="24"/>
  <c r="J35" i="24"/>
  <c r="J34" i="24"/>
  <c r="J33" i="24"/>
  <c r="J32" i="24"/>
  <c r="J31" i="24"/>
  <c r="J30" i="24"/>
  <c r="C25" i="24"/>
  <c r="D25" i="24" s="1"/>
  <c r="B98" i="24" s="1"/>
  <c r="D24" i="24"/>
  <c r="D23" i="24"/>
  <c r="D22" i="24"/>
  <c r="D21" i="24"/>
  <c r="D20" i="24"/>
  <c r="D19" i="24"/>
  <c r="D18" i="24"/>
  <c r="D17" i="24"/>
  <c r="D16" i="24"/>
  <c r="B11" i="24"/>
  <c r="B91" i="24" s="1"/>
  <c r="J103" i="23"/>
  <c r="G103" i="23"/>
  <c r="E103" i="23"/>
  <c r="B94" i="23" s="1"/>
  <c r="H89" i="23"/>
  <c r="E89" i="23"/>
  <c r="B89" i="23"/>
  <c r="J77" i="23"/>
  <c r="B92" i="23" s="1"/>
  <c r="I37" i="23"/>
  <c r="H37" i="23"/>
  <c r="G37" i="23"/>
  <c r="F37" i="23"/>
  <c r="E37" i="23"/>
  <c r="D37" i="23"/>
  <c r="C37" i="23"/>
  <c r="B37" i="23"/>
  <c r="J36" i="23"/>
  <c r="J35" i="23"/>
  <c r="J34" i="23"/>
  <c r="J33" i="23"/>
  <c r="J32" i="23"/>
  <c r="J31" i="23"/>
  <c r="J30" i="23"/>
  <c r="C25" i="23"/>
  <c r="B95" i="23" s="1"/>
  <c r="B25" i="23"/>
  <c r="D24" i="23"/>
  <c r="D23" i="23"/>
  <c r="D22" i="23"/>
  <c r="D21" i="23"/>
  <c r="D20" i="23"/>
  <c r="D19" i="23"/>
  <c r="D18" i="23"/>
  <c r="D17" i="23"/>
  <c r="D16" i="23"/>
  <c r="B11" i="23"/>
  <c r="B91" i="23" s="1"/>
  <c r="C25" i="22"/>
  <c r="B95" i="22" s="1"/>
  <c r="J103" i="22"/>
  <c r="G103" i="22"/>
  <c r="E103" i="22"/>
  <c r="B94" i="22" s="1"/>
  <c r="H89" i="22"/>
  <c r="E89" i="22"/>
  <c r="B89" i="22"/>
  <c r="J77" i="22"/>
  <c r="B92" i="22" s="1"/>
  <c r="I37" i="22"/>
  <c r="H37" i="22"/>
  <c r="G37" i="22"/>
  <c r="F37" i="22"/>
  <c r="E37" i="22"/>
  <c r="D37" i="22"/>
  <c r="C37" i="22"/>
  <c r="B37" i="22"/>
  <c r="J36" i="22"/>
  <c r="J35" i="22"/>
  <c r="J34" i="22"/>
  <c r="J33" i="22"/>
  <c r="J32" i="22"/>
  <c r="J31" i="22"/>
  <c r="J30" i="22"/>
  <c r="B25" i="22"/>
  <c r="D24" i="22"/>
  <c r="D23" i="22"/>
  <c r="D22" i="22"/>
  <c r="D21" i="22"/>
  <c r="D20" i="22"/>
  <c r="D19" i="22"/>
  <c r="D18" i="22"/>
  <c r="D17" i="22"/>
  <c r="D16" i="22"/>
  <c r="B11" i="22"/>
  <c r="B91" i="22" s="1"/>
  <c r="J37" i="27" l="1"/>
  <c r="G106" i="27"/>
  <c r="D25" i="27"/>
  <c r="G105" i="27" s="1"/>
  <c r="J37" i="26"/>
  <c r="D25" i="26"/>
  <c r="G105" i="26" s="1"/>
  <c r="B109" i="26"/>
  <c r="J37" i="25"/>
  <c r="G106" i="25"/>
  <c r="D25" i="25"/>
  <c r="G105" i="25" s="1"/>
  <c r="J37" i="24"/>
  <c r="B95" i="24"/>
  <c r="B99" i="24"/>
  <c r="J37" i="23"/>
  <c r="D25" i="23"/>
  <c r="B98" i="23" s="1"/>
  <c r="B99" i="23"/>
  <c r="B99" i="22"/>
  <c r="D25" i="22"/>
  <c r="B98" i="22" s="1"/>
  <c r="J37" i="22"/>
  <c r="J103" i="21"/>
  <c r="G103" i="21"/>
  <c r="E103" i="21"/>
  <c r="B94" i="21" s="1"/>
  <c r="H89" i="21"/>
  <c r="E89" i="21"/>
  <c r="B89" i="21"/>
  <c r="J77" i="21"/>
  <c r="B92" i="21" s="1"/>
  <c r="I37" i="21"/>
  <c r="H37" i="21"/>
  <c r="G37" i="21"/>
  <c r="F37" i="21"/>
  <c r="E37" i="21"/>
  <c r="D37" i="21"/>
  <c r="C37" i="21"/>
  <c r="B37" i="21"/>
  <c r="J36" i="21"/>
  <c r="J35" i="21"/>
  <c r="J34" i="21"/>
  <c r="J33" i="21"/>
  <c r="J32" i="21"/>
  <c r="J31" i="21"/>
  <c r="J30" i="21"/>
  <c r="C25" i="21"/>
  <c r="B95" i="21" s="1"/>
  <c r="B25" i="21"/>
  <c r="D24" i="21"/>
  <c r="D23" i="21"/>
  <c r="D22" i="21"/>
  <c r="D21" i="21"/>
  <c r="D20" i="21"/>
  <c r="D19" i="21"/>
  <c r="D18" i="21"/>
  <c r="D17" i="21"/>
  <c r="D16" i="21"/>
  <c r="B11" i="21"/>
  <c r="B91" i="21" s="1"/>
  <c r="J37" i="21" l="1"/>
  <c r="D25" i="21"/>
  <c r="B98" i="21" s="1"/>
  <c r="B99" i="21"/>
  <c r="J103" i="20"/>
  <c r="G103" i="20"/>
  <c r="E103" i="20"/>
  <c r="B94" i="20" s="1"/>
  <c r="H89" i="20"/>
  <c r="E89" i="20"/>
  <c r="B89" i="20"/>
  <c r="J77" i="20"/>
  <c r="B92" i="20" s="1"/>
  <c r="I37" i="20"/>
  <c r="H37" i="20"/>
  <c r="G37" i="20"/>
  <c r="F37" i="20"/>
  <c r="E37" i="20"/>
  <c r="D37" i="20"/>
  <c r="C37" i="20"/>
  <c r="B37" i="20"/>
  <c r="J36" i="20"/>
  <c r="J35" i="20"/>
  <c r="J34" i="20"/>
  <c r="J33" i="20"/>
  <c r="J32" i="20"/>
  <c r="J31" i="20"/>
  <c r="J30" i="20"/>
  <c r="C25" i="20"/>
  <c r="B95" i="20" s="1"/>
  <c r="B25" i="20"/>
  <c r="D24" i="20"/>
  <c r="D23" i="20"/>
  <c r="D22" i="20"/>
  <c r="D21" i="20"/>
  <c r="D20" i="20"/>
  <c r="D19" i="20"/>
  <c r="D18" i="20"/>
  <c r="D17" i="20"/>
  <c r="D16" i="20"/>
  <c r="B11" i="20"/>
  <c r="B91" i="20" s="1"/>
  <c r="J37" i="20" l="1"/>
  <c r="D25" i="20"/>
  <c r="B98" i="20" s="1"/>
  <c r="B99" i="20"/>
  <c r="J103" i="19" l="1"/>
  <c r="G103" i="19"/>
  <c r="E103" i="19"/>
  <c r="B94" i="19" s="1"/>
  <c r="H89" i="19"/>
  <c r="E89" i="19"/>
  <c r="B89" i="19"/>
  <c r="J77" i="19"/>
  <c r="B92" i="19" s="1"/>
  <c r="I37" i="19"/>
  <c r="H37" i="19"/>
  <c r="G37" i="19"/>
  <c r="F37" i="19"/>
  <c r="E37" i="19"/>
  <c r="D37" i="19"/>
  <c r="C37" i="19"/>
  <c r="B37" i="19"/>
  <c r="J36" i="19"/>
  <c r="J35" i="19"/>
  <c r="J34" i="19"/>
  <c r="J33" i="19"/>
  <c r="J32" i="19"/>
  <c r="J31" i="19"/>
  <c r="J30" i="19"/>
  <c r="C25" i="19"/>
  <c r="B95" i="19" s="1"/>
  <c r="B25" i="19"/>
  <c r="D24" i="19"/>
  <c r="D23" i="19"/>
  <c r="D22" i="19"/>
  <c r="D21" i="19"/>
  <c r="D20" i="19"/>
  <c r="D19" i="19"/>
  <c r="D18" i="19"/>
  <c r="D17" i="19"/>
  <c r="D16" i="19"/>
  <c r="B11" i="19"/>
  <c r="B91" i="19" s="1"/>
  <c r="J37" i="19" l="1"/>
  <c r="B99" i="19"/>
  <c r="D25" i="19"/>
  <c r="B98" i="19" s="1"/>
  <c r="H89" i="18"/>
  <c r="E89" i="18"/>
  <c r="B89" i="18"/>
  <c r="J103" i="18" l="1"/>
  <c r="G103" i="18"/>
  <c r="E103" i="18"/>
  <c r="B94" i="18" s="1"/>
  <c r="I37" i="18"/>
  <c r="H37" i="18"/>
  <c r="G37" i="18"/>
  <c r="F37" i="18"/>
  <c r="E37" i="18"/>
  <c r="D37" i="18"/>
  <c r="C37" i="18"/>
  <c r="B37" i="18"/>
  <c r="J36" i="18"/>
  <c r="J35" i="18"/>
  <c r="J34" i="18"/>
  <c r="J33" i="18"/>
  <c r="J32" i="18"/>
  <c r="J31" i="18"/>
  <c r="J30" i="18"/>
  <c r="J77" i="18"/>
  <c r="B92" i="18" s="1"/>
  <c r="C25" i="18"/>
  <c r="B95" i="18" s="1"/>
  <c r="B25" i="18"/>
  <c r="D24" i="18"/>
  <c r="D23" i="18"/>
  <c r="D22" i="18"/>
  <c r="D21" i="18"/>
  <c r="D20" i="18"/>
  <c r="D19" i="18"/>
  <c r="D18" i="18"/>
  <c r="D17" i="18"/>
  <c r="D16" i="18"/>
  <c r="B11" i="18"/>
  <c r="B91" i="18" s="1"/>
  <c r="J37" i="18" l="1"/>
  <c r="B99" i="18"/>
  <c r="D25" i="18"/>
  <c r="B98" i="18" s="1"/>
  <c r="B11" i="17"/>
  <c r="D16" i="17"/>
  <c r="D17" i="17"/>
  <c r="D18" i="17"/>
  <c r="D19" i="17"/>
  <c r="D20" i="17"/>
  <c r="D21" i="17"/>
  <c r="D22" i="17"/>
  <c r="D23" i="17"/>
  <c r="D24" i="17"/>
  <c r="B25" i="17"/>
  <c r="C25" i="17"/>
  <c r="D25" i="17" s="1"/>
  <c r="B84" i="17" s="1"/>
  <c r="J35" i="17"/>
  <c r="J39" i="17"/>
  <c r="J46" i="17" s="1"/>
  <c r="J40" i="17"/>
  <c r="J41" i="17"/>
  <c r="J42" i="17"/>
  <c r="J43" i="17"/>
  <c r="J44" i="17"/>
  <c r="J45" i="17"/>
  <c r="B46" i="17"/>
  <c r="C46" i="17"/>
  <c r="D46" i="17"/>
  <c r="E46" i="17"/>
  <c r="F46" i="17"/>
  <c r="G46" i="17"/>
  <c r="H46" i="17"/>
  <c r="I46" i="17"/>
  <c r="B77" i="17"/>
  <c r="B78" i="17"/>
  <c r="B85" i="17"/>
  <c r="F89" i="17"/>
  <c r="B80" i="17" s="1"/>
  <c r="H89" i="17"/>
  <c r="K89" i="17"/>
  <c r="B81" i="17" l="1"/>
  <c r="D30" i="1"/>
  <c r="C30" i="1"/>
  <c r="B30" i="1"/>
  <c r="K78" i="15" l="1"/>
  <c r="H78" i="15"/>
  <c r="F78" i="15"/>
  <c r="B69" i="15" s="1"/>
  <c r="I46" i="15"/>
  <c r="H46" i="15"/>
  <c r="G46" i="15"/>
  <c r="F46" i="15"/>
  <c r="E46" i="15"/>
  <c r="D46" i="15"/>
  <c r="C46" i="15"/>
  <c r="B46" i="15"/>
  <c r="J45" i="15"/>
  <c r="J44" i="15"/>
  <c r="J43" i="15"/>
  <c r="J42" i="15"/>
  <c r="J41" i="15"/>
  <c r="J40" i="15"/>
  <c r="J39" i="15"/>
  <c r="J35" i="15"/>
  <c r="B67" i="15" s="1"/>
  <c r="C25" i="15"/>
  <c r="B70" i="15" s="1"/>
  <c r="B25" i="15"/>
  <c r="D24" i="15"/>
  <c r="D23" i="15"/>
  <c r="D22" i="15"/>
  <c r="D21" i="15"/>
  <c r="D20" i="15"/>
  <c r="D19" i="15"/>
  <c r="D18" i="15"/>
  <c r="D17" i="15"/>
  <c r="D16" i="15"/>
  <c r="B11" i="15"/>
  <c r="B66" i="15" s="1"/>
  <c r="J46" i="15" l="1"/>
  <c r="B74" i="15"/>
  <c r="D25" i="15"/>
  <c r="B73" i="15" s="1"/>
  <c r="E12" i="13"/>
  <c r="E13" i="13"/>
  <c r="E14" i="13"/>
  <c r="E15" i="13"/>
  <c r="E16" i="13"/>
  <c r="E17" i="13"/>
  <c r="E11" i="13"/>
  <c r="K78" i="14" l="1"/>
  <c r="H78" i="14"/>
  <c r="F78" i="14"/>
  <c r="B69" i="14" s="1"/>
  <c r="I46" i="14"/>
  <c r="H46" i="14"/>
  <c r="G46" i="14"/>
  <c r="F46" i="14"/>
  <c r="E46" i="14"/>
  <c r="D46" i="14"/>
  <c r="C46" i="14"/>
  <c r="B46" i="14"/>
  <c r="J45" i="14"/>
  <c r="J44" i="14"/>
  <c r="J43" i="14"/>
  <c r="J42" i="14"/>
  <c r="J41" i="14"/>
  <c r="J40" i="14"/>
  <c r="J39" i="14"/>
  <c r="J35" i="14"/>
  <c r="B67" i="14" s="1"/>
  <c r="C25" i="14"/>
  <c r="B70" i="14" s="1"/>
  <c r="B25" i="14"/>
  <c r="D24" i="14"/>
  <c r="D23" i="14"/>
  <c r="D22" i="14"/>
  <c r="D21" i="14"/>
  <c r="D20" i="14"/>
  <c r="D19" i="14"/>
  <c r="D18" i="14"/>
  <c r="D17" i="14"/>
  <c r="D16" i="14"/>
  <c r="B11" i="14"/>
  <c r="B66" i="14" s="1"/>
  <c r="J46" i="14" l="1"/>
  <c r="D25" i="14"/>
  <c r="B73" i="14" s="1"/>
  <c r="B74" i="14"/>
  <c r="K78" i="12"/>
  <c r="H78" i="12"/>
  <c r="F78" i="12"/>
  <c r="B69" i="12" s="1"/>
  <c r="I46" i="12"/>
  <c r="H46" i="12"/>
  <c r="G46" i="12"/>
  <c r="F46" i="12"/>
  <c r="E46" i="12"/>
  <c r="D46" i="12"/>
  <c r="C46" i="12"/>
  <c r="B46" i="12"/>
  <c r="J45" i="12"/>
  <c r="J44" i="12"/>
  <c r="J43" i="12"/>
  <c r="J42" i="12"/>
  <c r="J41" i="12"/>
  <c r="J40" i="12"/>
  <c r="J39" i="12"/>
  <c r="J35" i="12"/>
  <c r="B67" i="12" s="1"/>
  <c r="C25" i="12"/>
  <c r="B70" i="12" s="1"/>
  <c r="B25" i="12"/>
  <c r="D24" i="12"/>
  <c r="D23" i="12"/>
  <c r="D22" i="12"/>
  <c r="D21" i="12"/>
  <c r="D20" i="12"/>
  <c r="D19" i="12"/>
  <c r="D18" i="12"/>
  <c r="D17" i="12"/>
  <c r="D16" i="12"/>
  <c r="B11" i="12"/>
  <c r="B66" i="12" s="1"/>
  <c r="J46" i="12" l="1"/>
  <c r="D25" i="12"/>
  <c r="B73" i="12" s="1"/>
  <c r="B74" i="12"/>
  <c r="H60" i="11"/>
  <c r="F60" i="11"/>
  <c r="B52" i="11"/>
  <c r="I46" i="11"/>
  <c r="H46" i="11"/>
  <c r="G46" i="11"/>
  <c r="F46" i="11"/>
  <c r="E46" i="11"/>
  <c r="D46" i="11"/>
  <c r="C46" i="11"/>
  <c r="B46" i="11"/>
  <c r="J45" i="11"/>
  <c r="J44" i="11"/>
  <c r="J43" i="11"/>
  <c r="J42" i="11"/>
  <c r="J41" i="11"/>
  <c r="J40" i="11"/>
  <c r="J39" i="11"/>
  <c r="J35" i="11"/>
  <c r="C25" i="11"/>
  <c r="B53" i="11" s="1"/>
  <c r="B25" i="11"/>
  <c r="B56" i="11" s="1"/>
  <c r="D24" i="11"/>
  <c r="D23" i="11"/>
  <c r="D22" i="11"/>
  <c r="D21" i="11"/>
  <c r="D20" i="11"/>
  <c r="D19" i="11"/>
  <c r="D18" i="11"/>
  <c r="D17" i="11"/>
  <c r="D16" i="11"/>
  <c r="B11" i="11"/>
  <c r="B49" i="11" s="1"/>
  <c r="J46" i="11" l="1"/>
  <c r="D25" i="11"/>
  <c r="B55" i="11" s="1"/>
  <c r="H60" i="10"/>
  <c r="I46" i="10" l="1"/>
  <c r="H46" i="10"/>
  <c r="G46" i="10"/>
  <c r="F46" i="10"/>
  <c r="E46" i="10"/>
  <c r="D46" i="10"/>
  <c r="C46" i="10"/>
  <c r="B46" i="10"/>
  <c r="J45" i="10"/>
  <c r="J44" i="10"/>
  <c r="J43" i="10"/>
  <c r="J42" i="10"/>
  <c r="J41" i="10"/>
  <c r="J40" i="10"/>
  <c r="J39" i="10"/>
  <c r="J35" i="10"/>
  <c r="F60" i="10"/>
  <c r="B52" i="10" s="1"/>
  <c r="C25" i="10"/>
  <c r="B25" i="10"/>
  <c r="D24" i="10"/>
  <c r="D23" i="10"/>
  <c r="D22" i="10"/>
  <c r="D21" i="10"/>
  <c r="D20" i="10"/>
  <c r="D19" i="10"/>
  <c r="D18" i="10"/>
  <c r="D17" i="10"/>
  <c r="D16" i="10"/>
  <c r="B11" i="10"/>
  <c r="B49" i="10" s="1"/>
  <c r="B56" i="10" l="1"/>
  <c r="J46" i="10"/>
  <c r="D25" i="10"/>
  <c r="B55" i="10" s="1"/>
  <c r="B53" i="10"/>
  <c r="J35" i="9" l="1"/>
  <c r="I46" i="9" l="1"/>
  <c r="H46" i="9"/>
  <c r="G46" i="9"/>
  <c r="F46" i="9"/>
  <c r="E46" i="9"/>
  <c r="D46" i="9"/>
  <c r="C46" i="9"/>
  <c r="B46" i="9"/>
  <c r="J45" i="9"/>
  <c r="J44" i="9"/>
  <c r="J43" i="9"/>
  <c r="J42" i="9"/>
  <c r="J41" i="9"/>
  <c r="J40" i="9"/>
  <c r="J39" i="9"/>
  <c r="H25" i="9"/>
  <c r="B52" i="9" s="1"/>
  <c r="C25" i="9"/>
  <c r="B25" i="9"/>
  <c r="D24" i="9"/>
  <c r="D23" i="9"/>
  <c r="D22" i="9"/>
  <c r="D21" i="9"/>
  <c r="D20" i="9"/>
  <c r="D19" i="9"/>
  <c r="D18" i="9"/>
  <c r="D17" i="9"/>
  <c r="D16" i="9"/>
  <c r="B11" i="9"/>
  <c r="B49" i="9" s="1"/>
  <c r="B56" i="9" l="1"/>
  <c r="J46" i="9"/>
  <c r="B53" i="9"/>
  <c r="D25" i="9"/>
  <c r="B55" i="9" s="1"/>
  <c r="I41" i="8"/>
  <c r="H41" i="8"/>
  <c r="G41" i="8"/>
  <c r="F41" i="8"/>
  <c r="E41" i="8"/>
  <c r="D41" i="8"/>
  <c r="C41" i="8"/>
  <c r="B41" i="8"/>
  <c r="J40" i="8"/>
  <c r="J39" i="8"/>
  <c r="J38" i="8"/>
  <c r="J37" i="8"/>
  <c r="J36" i="8"/>
  <c r="J35" i="8"/>
  <c r="J34" i="8"/>
  <c r="H30" i="8"/>
  <c r="B46" i="8" s="1"/>
  <c r="C30" i="8"/>
  <c r="B30" i="8"/>
  <c r="D29" i="8"/>
  <c r="D28" i="8"/>
  <c r="D27" i="8"/>
  <c r="D26" i="8"/>
  <c r="D25" i="8"/>
  <c r="D24" i="8"/>
  <c r="D23" i="8"/>
  <c r="D22" i="8"/>
  <c r="D21" i="8"/>
  <c r="D20" i="8"/>
  <c r="D19" i="8"/>
  <c r="D18" i="8"/>
  <c r="D17" i="8"/>
  <c r="D16" i="8"/>
  <c r="D15" i="8"/>
  <c r="B11" i="8"/>
  <c r="B44" i="8" s="1"/>
  <c r="J41" i="8" l="1"/>
  <c r="B50" i="8"/>
  <c r="D30" i="8"/>
  <c r="B49" i="8" s="1"/>
  <c r="B47" i="8"/>
  <c r="I41" i="7"/>
  <c r="H41" i="7"/>
  <c r="G41" i="7"/>
  <c r="F41" i="7"/>
  <c r="E41" i="7"/>
  <c r="D41" i="7"/>
  <c r="C41" i="7"/>
  <c r="B41" i="7"/>
  <c r="J40" i="7"/>
  <c r="J39" i="7"/>
  <c r="J38" i="7"/>
  <c r="J37" i="7"/>
  <c r="J36" i="7"/>
  <c r="J35" i="7"/>
  <c r="J34" i="7"/>
  <c r="H30" i="7"/>
  <c r="B46" i="7" s="1"/>
  <c r="C30" i="7"/>
  <c r="B47" i="7" s="1"/>
  <c r="B30" i="7"/>
  <c r="D29" i="7"/>
  <c r="D28" i="7"/>
  <c r="D27" i="7"/>
  <c r="D26" i="7"/>
  <c r="D25" i="7"/>
  <c r="D24" i="7"/>
  <c r="D23" i="7"/>
  <c r="D22" i="7"/>
  <c r="D21" i="7"/>
  <c r="D20" i="7"/>
  <c r="D19" i="7"/>
  <c r="D18" i="7"/>
  <c r="D17" i="7"/>
  <c r="D16" i="7"/>
  <c r="D15" i="7"/>
  <c r="B11" i="7"/>
  <c r="B44" i="7" s="1"/>
  <c r="J41" i="7" l="1"/>
  <c r="B50" i="7"/>
  <c r="D30" i="7"/>
  <c r="B49" i="7" s="1"/>
  <c r="I47" i="5" l="1"/>
  <c r="H47" i="5"/>
  <c r="G47" i="5"/>
  <c r="F47" i="5"/>
  <c r="E47" i="5"/>
  <c r="D47" i="5"/>
  <c r="C47" i="5"/>
  <c r="B47" i="5"/>
  <c r="J46" i="5"/>
  <c r="J45" i="5"/>
  <c r="J44" i="5"/>
  <c r="J43" i="5"/>
  <c r="J42" i="5"/>
  <c r="J41" i="5"/>
  <c r="J40" i="5"/>
  <c r="H36" i="5"/>
  <c r="B52" i="5" s="1"/>
  <c r="C36" i="5"/>
  <c r="B53" i="5" s="1"/>
  <c r="B36" i="5"/>
  <c r="D35" i="5"/>
  <c r="D34" i="5"/>
  <c r="D33" i="5"/>
  <c r="D32" i="5"/>
  <c r="D31" i="5"/>
  <c r="D30" i="5"/>
  <c r="D29" i="5"/>
  <c r="D28" i="5"/>
  <c r="D27" i="5"/>
  <c r="D26" i="5"/>
  <c r="D25" i="5"/>
  <c r="D24" i="5"/>
  <c r="D23" i="5"/>
  <c r="D22" i="5"/>
  <c r="D21" i="5"/>
  <c r="B17" i="5"/>
  <c r="B50" i="5" s="1"/>
  <c r="J47" i="5" l="1"/>
  <c r="D36" i="5"/>
  <c r="B55" i="5" s="1"/>
  <c r="B56" i="5"/>
  <c r="I47" i="4" l="1"/>
  <c r="H47" i="4"/>
  <c r="G47" i="4"/>
  <c r="F47" i="4"/>
  <c r="E47" i="4"/>
  <c r="D47" i="4"/>
  <c r="C47" i="4"/>
  <c r="B47" i="4"/>
  <c r="J46" i="4"/>
  <c r="J45" i="4"/>
  <c r="J44" i="4"/>
  <c r="J43" i="4"/>
  <c r="J42" i="4"/>
  <c r="J41" i="4"/>
  <c r="J40" i="4"/>
  <c r="H36" i="4"/>
  <c r="B52" i="4" s="1"/>
  <c r="C36" i="4"/>
  <c r="B36" i="4"/>
  <c r="D35" i="4"/>
  <c r="D34" i="4"/>
  <c r="D33" i="4"/>
  <c r="D32" i="4"/>
  <c r="D31" i="4"/>
  <c r="D30" i="4"/>
  <c r="D29" i="4"/>
  <c r="D28" i="4"/>
  <c r="D27" i="4"/>
  <c r="D26" i="4"/>
  <c r="D25" i="4"/>
  <c r="D24" i="4"/>
  <c r="D23" i="4"/>
  <c r="D22" i="4"/>
  <c r="D21" i="4"/>
  <c r="B17" i="4"/>
  <c r="B50" i="4" s="1"/>
  <c r="B53" i="4" l="1"/>
  <c r="B56" i="4"/>
  <c r="D36" i="4"/>
  <c r="B55" i="4" s="1"/>
  <c r="J47" i="4"/>
  <c r="I47" i="6"/>
  <c r="J46" i="6"/>
  <c r="J45" i="6"/>
  <c r="J44" i="6"/>
  <c r="J43" i="6"/>
  <c r="J42" i="6"/>
  <c r="J41" i="6"/>
  <c r="J40" i="6"/>
  <c r="B56" i="6" l="1"/>
  <c r="H47" i="6"/>
  <c r="E47" i="6"/>
  <c r="J47" i="6" l="1"/>
  <c r="F47" i="6"/>
  <c r="D47" i="6"/>
  <c r="C47" i="6"/>
  <c r="B47" i="6"/>
  <c r="H36" i="6"/>
  <c r="B52" i="6" s="1"/>
  <c r="C36" i="6"/>
  <c r="B53" i="6" s="1"/>
  <c r="B36" i="6"/>
  <c r="D35" i="6"/>
  <c r="D34" i="6"/>
  <c r="D33" i="6"/>
  <c r="D32" i="6"/>
  <c r="D31" i="6"/>
  <c r="D30" i="6"/>
  <c r="D29" i="6"/>
  <c r="D28" i="6"/>
  <c r="D27" i="6"/>
  <c r="D26" i="6"/>
  <c r="D25" i="6"/>
  <c r="D24" i="6"/>
  <c r="D23" i="6"/>
  <c r="D22" i="6"/>
  <c r="D21" i="6"/>
  <c r="B17" i="6"/>
  <c r="D36" i="6" l="1"/>
  <c r="B55" i="6" s="1"/>
  <c r="G47" i="6"/>
  <c r="C57" i="2" l="1"/>
  <c r="D57" i="2"/>
  <c r="F57" i="2"/>
  <c r="B57" i="2"/>
  <c r="E51" i="2"/>
  <c r="G51" i="2" s="1"/>
  <c r="E52" i="2"/>
  <c r="G52" i="2" s="1"/>
  <c r="E53" i="2"/>
  <c r="G53" i="2" s="1"/>
  <c r="E54" i="2"/>
  <c r="G54" i="2" s="1"/>
  <c r="E55" i="2"/>
  <c r="G55" i="2" s="1"/>
  <c r="E56" i="2"/>
  <c r="G56" i="2" s="1"/>
  <c r="B38" i="2"/>
  <c r="C38" i="2"/>
  <c r="F38" i="2"/>
  <c r="E50" i="2"/>
  <c r="G50" i="2" s="1"/>
  <c r="D38" i="2" l="1"/>
  <c r="G57" i="2"/>
  <c r="E57" i="2"/>
  <c r="B19" i="2" l="1"/>
  <c r="D37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B46" i="2" l="1"/>
  <c r="F5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4" i="1"/>
  <c r="E19" i="1"/>
  <c r="D19" i="1"/>
  <c r="F19" i="1" l="1"/>
  <c r="B19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F2A278C6-BC9D-4CFD-B354-5EF5EF290FB0}" keepAlive="1" name="Query - April 19" description="Connection to the 'April 19' query in the workbook." type="5" refreshedVersion="6" background="1">
    <dbPr connection="Provider=Microsoft.Mashup.OleDb.1;Data Source=$Workbook$;Location=&quot;April 19&quot;;Extended Properties=&quot;&quot;" command="SELECT * FROM [April 19]"/>
  </connection>
</connections>
</file>

<file path=xl/sharedStrings.xml><?xml version="1.0" encoding="utf-8"?>
<sst xmlns="http://schemas.openxmlformats.org/spreadsheetml/2006/main" count="2114" uniqueCount="335">
  <si>
    <t>New Members</t>
  </si>
  <si>
    <t>Regular</t>
  </si>
  <si>
    <t>Special</t>
  </si>
  <si>
    <t>Young Organist</t>
  </si>
  <si>
    <t>Ind. Regular</t>
  </si>
  <si>
    <t>Ind. Special</t>
  </si>
  <si>
    <t>Ind. Young Organist</t>
  </si>
  <si>
    <t>Volunteer</t>
  </si>
  <si>
    <t>Lifetime Member</t>
  </si>
  <si>
    <t>Ind. Regular 2 Year</t>
  </si>
  <si>
    <t>Ind. Regular 3 Year</t>
  </si>
  <si>
    <t>Ind. Special 2 Year</t>
  </si>
  <si>
    <t>Ind. Special 3 Year</t>
  </si>
  <si>
    <t>Ind. Young Organist 2 Year</t>
  </si>
  <si>
    <t>Ind. Young Organist 3 Year</t>
  </si>
  <si>
    <t>Total:</t>
  </si>
  <si>
    <t>Monthly Membership Report - July 2019</t>
  </si>
  <si>
    <t>Member Counts</t>
  </si>
  <si>
    <t>June 2019</t>
  </si>
  <si>
    <t>July 2019</t>
  </si>
  <si>
    <t>RCCO</t>
  </si>
  <si>
    <t>Net Gain/Loss</t>
  </si>
  <si>
    <t>July 2017</t>
  </si>
  <si>
    <t>Monthly Membership Report - June 2019</t>
  </si>
  <si>
    <t>June 2018</t>
  </si>
  <si>
    <t>June 2019 Cancellations</t>
  </si>
  <si>
    <t>July 2019 Cancellations</t>
  </si>
  <si>
    <t>Total Current Membership:</t>
  </si>
  <si>
    <t>2018 to 2019 Loss:</t>
  </si>
  <si>
    <t>2018 to 2019 Retention:</t>
  </si>
  <si>
    <t>Total New Members in June:</t>
  </si>
  <si>
    <t>Total Lapsed Members in June:</t>
  </si>
  <si>
    <t>Northeast</t>
  </si>
  <si>
    <t>MidAtlantic</t>
  </si>
  <si>
    <t>Southeast</t>
  </si>
  <si>
    <t>Great Lakes</t>
  </si>
  <si>
    <t>North Central</t>
  </si>
  <si>
    <t>Southwest</t>
  </si>
  <si>
    <t>West</t>
  </si>
  <si>
    <t>New Members by Category</t>
  </si>
  <si>
    <t xml:space="preserve">Regular </t>
  </si>
  <si>
    <t>Member Counts by Region</t>
  </si>
  <si>
    <t>Subtotal</t>
  </si>
  <si>
    <t>Dual</t>
  </si>
  <si>
    <t>Total</t>
  </si>
  <si>
    <t>Aug 2018</t>
  </si>
  <si>
    <t>Aug 2019</t>
  </si>
  <si>
    <t>Total New Members in August:</t>
  </si>
  <si>
    <t>Ind Regular</t>
  </si>
  <si>
    <t>Ind Special</t>
  </si>
  <si>
    <t>Ind YO</t>
  </si>
  <si>
    <t>MS</t>
  </si>
  <si>
    <t>MN</t>
  </si>
  <si>
    <t>ME</t>
  </si>
  <si>
    <t>2018 to 2019 Net Change:</t>
  </si>
  <si>
    <t>RCCO Dual</t>
  </si>
  <si>
    <t>Cancelled June Members Who Did Not Renew</t>
  </si>
  <si>
    <t>Sept 2018</t>
  </si>
  <si>
    <t>Sept 2019</t>
  </si>
  <si>
    <t>Cancelled July Members Who Did Not Renew</t>
  </si>
  <si>
    <t>Total New Members in Sept:</t>
  </si>
  <si>
    <t>Total Lapsed Members in July:</t>
  </si>
  <si>
    <t>Total New Members from September 2018- August 2019:</t>
  </si>
  <si>
    <t>Total New Members from October 2018- September 2019:</t>
  </si>
  <si>
    <t>Oct. 2018</t>
  </si>
  <si>
    <t>Oct. 2019</t>
  </si>
  <si>
    <t>Cancelled August Members Who Did Not Renew</t>
  </si>
  <si>
    <t>Total New Members from November 2018- October 2019:</t>
  </si>
  <si>
    <t>Total Lapsed Members in Aug.:</t>
  </si>
  <si>
    <t>Total New Members in Oct.:</t>
  </si>
  <si>
    <t>Nov. 2018</t>
  </si>
  <si>
    <t>Nov. 2019</t>
  </si>
  <si>
    <t>Cancelled September Members Who Did Not Renew</t>
  </si>
  <si>
    <t>Total New Members in Nov.:</t>
  </si>
  <si>
    <t>Total New Members from December 2018- November 2019:</t>
  </si>
  <si>
    <t>Total Lapsed Members in Sept.:</t>
  </si>
  <si>
    <t>Cancelled October Members Who Did Not Renew</t>
  </si>
  <si>
    <t>Dec. 2018</t>
  </si>
  <si>
    <t>Dec. 2019</t>
  </si>
  <si>
    <t>Total New Members in Dec.:</t>
  </si>
  <si>
    <t>Total New Members from January 2019- December 2019:</t>
  </si>
  <si>
    <t>Total Lapsed Members in Oct.:</t>
  </si>
  <si>
    <t>Total Chapter Count:</t>
  </si>
  <si>
    <t>Jan. 2019</t>
  </si>
  <si>
    <t>Jan. 2020</t>
  </si>
  <si>
    <t>Cancelled November Members Who Did Not Renew</t>
  </si>
  <si>
    <t>Total New Members from February 2019- January 2020:</t>
  </si>
  <si>
    <t>Total Lapsed Members in Nov.:</t>
  </si>
  <si>
    <t>Regular Members Moving to Special in January:</t>
  </si>
  <si>
    <t>Apr - Jun 19</t>
  </si>
  <si>
    <t>Jan - Mar 19</t>
  </si>
  <si>
    <t>&gt;=2016</t>
  </si>
  <si>
    <t>Total New Members in January:</t>
  </si>
  <si>
    <t>Total Reinstating Members in January</t>
  </si>
  <si>
    <t>AGOYO Members Moving to Regular in January:</t>
  </si>
  <si>
    <t>Current Members Reported as Deceased during January:</t>
  </si>
  <si>
    <t>Lapsed Members Reported as Deceased During January:</t>
  </si>
  <si>
    <t>Reinstating Members in January by Lapse Date</t>
  </si>
  <si>
    <t>Feb. 2019</t>
  </si>
  <si>
    <t>Feb. 2020</t>
  </si>
  <si>
    <t>Total New Members from March 2019- February 2020:</t>
  </si>
  <si>
    <t>Total Lapsed Members in Dec.:</t>
  </si>
  <si>
    <t>Reinstating Members in February by Lapse Date</t>
  </si>
  <si>
    <t>AGOYO Members Moving to Regular in February:</t>
  </si>
  <si>
    <t>Lapsed Members Reported as Deceased During February:</t>
  </si>
  <si>
    <t>Current Members Reported as Deceased during February:</t>
  </si>
  <si>
    <t>Regular Members Moving to Special in February:</t>
  </si>
  <si>
    <t>Jul - Aug 19</t>
  </si>
  <si>
    <t>Jan - Jun 19</t>
  </si>
  <si>
    <t>2019 to 2020 Net Change:</t>
  </si>
  <si>
    <t>2019 to 2020 Retention:</t>
  </si>
  <si>
    <t>Total New Members in February:</t>
  </si>
  <si>
    <t>Total Reinstating Members in February:</t>
  </si>
  <si>
    <t>Members Who Cancelled in December</t>
  </si>
  <si>
    <t>By Membership Category</t>
  </si>
  <si>
    <t>By Region</t>
  </si>
  <si>
    <t>Mid-Atlantic</t>
  </si>
  <si>
    <t>Current Members by Category</t>
  </si>
  <si>
    <t>Mar. 2019</t>
  </si>
  <si>
    <t>Mar. 2020</t>
  </si>
  <si>
    <t>AGOYO Members Moving to Regular in March:</t>
  </si>
  <si>
    <t>Regular Members Moving to Special in March:</t>
  </si>
  <si>
    <t>Current Members Reported as Deceased during March:</t>
  </si>
  <si>
    <t>Lapsed Members Reported as Deceased During March:</t>
  </si>
  <si>
    <t>Reinstating Members in March by Lapse Date</t>
  </si>
  <si>
    <t>Total New Members in March:</t>
  </si>
  <si>
    <t>Total Reinstating Members in March:</t>
  </si>
  <si>
    <t>Total New Members from April 2019 - March 2020:</t>
  </si>
  <si>
    <t>Total Lapsed Members in Jan.:</t>
  </si>
  <si>
    <t>Apr. 2019</t>
  </si>
  <si>
    <t>Apr. 2020</t>
  </si>
  <si>
    <t>AGOYO Members Moving to Regular in April:</t>
  </si>
  <si>
    <t>Regular Members Moving to Special in April:</t>
  </si>
  <si>
    <t>Current Members Reported as Deceased during April:</t>
  </si>
  <si>
    <t>Lapsed Members Reported as Deceased During April:</t>
  </si>
  <si>
    <t>Members Who Cancelled in January</t>
  </si>
  <si>
    <t>Total New Members in April:</t>
  </si>
  <si>
    <t>Total Reinstating Members in April:</t>
  </si>
  <si>
    <t>Total New Members from May 2019 - April 2020:</t>
  </si>
  <si>
    <t>Reinstating Members in April by Lapse Date</t>
  </si>
  <si>
    <t>Jul - Sep 19</t>
  </si>
  <si>
    <t>NE</t>
  </si>
  <si>
    <t>MA</t>
  </si>
  <si>
    <t>SE</t>
  </si>
  <si>
    <t>GL</t>
  </si>
  <si>
    <t>NC</t>
  </si>
  <si>
    <t>SW</t>
  </si>
  <si>
    <t>WE</t>
  </si>
  <si>
    <t>Regular 2019</t>
  </si>
  <si>
    <t>Special 2019</t>
  </si>
  <si>
    <t>Young Organist 2019</t>
  </si>
  <si>
    <t>Members Who Were Cancelled in January</t>
  </si>
  <si>
    <t>May 2019</t>
  </si>
  <si>
    <t>May 2020</t>
  </si>
  <si>
    <t>AGOYO Members Moving to Regular in May:</t>
  </si>
  <si>
    <t>Regular Members Moving to Special in May:</t>
  </si>
  <si>
    <t>Current Members Reported as Deceased during May:</t>
  </si>
  <si>
    <t>Lapsed Members Reported as Deceased During May:</t>
  </si>
  <si>
    <t>Reinstating Members in May by Lapse Date</t>
  </si>
  <si>
    <t>Jul - Oct 19</t>
  </si>
  <si>
    <t>Total New Members from June 2019 - May 2020:</t>
  </si>
  <si>
    <t>Total New Members in May:</t>
  </si>
  <si>
    <t>Total Reinstating Members in May:</t>
  </si>
  <si>
    <t>Total Lapsed Members in Feb.:</t>
  </si>
  <si>
    <t>Members Who Were Cancelled in February</t>
  </si>
  <si>
    <t>June 2020</t>
  </si>
  <si>
    <t>AGOYO Members Moving to Regular in June:</t>
  </si>
  <si>
    <t>Regular Members Moving to Special in June:</t>
  </si>
  <si>
    <t>Current Members Reported as Deceased during June:</t>
  </si>
  <si>
    <t>Lapsed Members Reported as Deceased During June:</t>
  </si>
  <si>
    <t>Reinstating Members in June by Lapse Date</t>
  </si>
  <si>
    <t>Jan - Jul 19</t>
  </si>
  <si>
    <t>Aug - Nov 19</t>
  </si>
  <si>
    <t>Total Reinstating Members in June:</t>
  </si>
  <si>
    <t>Members Who Were Cancelled in March</t>
  </si>
  <si>
    <t>Total New Members from July 2019 - June 2020:</t>
  </si>
  <si>
    <t>Total Lapsed Members in March:</t>
  </si>
  <si>
    <t>Regular 19</t>
  </si>
  <si>
    <t>Special 19</t>
  </si>
  <si>
    <t>Young Organist 19</t>
  </si>
  <si>
    <t>July 2020</t>
  </si>
  <si>
    <t>AGOYO Members Moving to Regular in July:</t>
  </si>
  <si>
    <t>Regular Members Moving to Special in July:</t>
  </si>
  <si>
    <t>Current Members Reported as Deceased during July:</t>
  </si>
  <si>
    <t>Lapsed Members Reported as Deceased During July:</t>
  </si>
  <si>
    <t>Reinstating Members in July by Lapse Date</t>
  </si>
  <si>
    <t>Total New Members in July:</t>
  </si>
  <si>
    <t>Total Reinstating Members in July:</t>
  </si>
  <si>
    <t>Total New Members from Aug. 2019 - July 2020:</t>
  </si>
  <si>
    <t>Aug - Dec 19</t>
  </si>
  <si>
    <t>Total Lapsed Members in April:</t>
  </si>
  <si>
    <t>Members Who Were Cancelled in April</t>
  </si>
  <si>
    <t>Aug. 2019</t>
  </si>
  <si>
    <t>Aug. 2020</t>
  </si>
  <si>
    <t>Members Who Were Cancelled in May</t>
  </si>
  <si>
    <t>Total New Members in Aug.:</t>
  </si>
  <si>
    <t>Total Reinstating Members in Aug.:</t>
  </si>
  <si>
    <t>Total New Members from Sept. 2019 - Aug. 2020:</t>
  </si>
  <si>
    <t>Total Lapsed Members in May:</t>
  </si>
  <si>
    <t>AGOYO Members Moving to Regular in Aug.:</t>
  </si>
  <si>
    <t>Regular Members Moving to Special in Aug.:</t>
  </si>
  <si>
    <t>Current Members Reported as Deceased during Aug.:</t>
  </si>
  <si>
    <t>Lapsed Members Reported as Deceased During Aug.:</t>
  </si>
  <si>
    <t>Reinstating Members in August by Lapse Date</t>
  </si>
  <si>
    <t>Lapsed Members still in Grace Period</t>
  </si>
  <si>
    <t>1 Month Out from Cancellation (June)</t>
  </si>
  <si>
    <t>2 Months Out from Cancellation (July)</t>
  </si>
  <si>
    <t>Membership Category</t>
  </si>
  <si>
    <t>3 Months Out from Cancellation (August)</t>
  </si>
  <si>
    <t>* Counts as of 9/1/20</t>
  </si>
  <si>
    <t>Sept. 2019</t>
  </si>
  <si>
    <t>Sept. 2020</t>
  </si>
  <si>
    <t>AGOYO Members Moving to Regular in Sept.:</t>
  </si>
  <si>
    <t>Regular Members Moving to Special in Sept.:</t>
  </si>
  <si>
    <t>Current Members Reported as Deceased during Sept.:</t>
  </si>
  <si>
    <t>Lapsed Members Reported as Deceased During Sept.:</t>
  </si>
  <si>
    <t>Reinstating Members in September by Lapse Date</t>
  </si>
  <si>
    <t>&gt;=2017</t>
  </si>
  <si>
    <t>1 Month Out from Cancellation (July)</t>
  </si>
  <si>
    <t>2 Months Out from Cancellation (August)</t>
  </si>
  <si>
    <t>3 Months Out from Cancellation (September)</t>
  </si>
  <si>
    <t>Total New Members in Sept.:</t>
  </si>
  <si>
    <t>Total Reinstating Members in Sept.:</t>
  </si>
  <si>
    <t>Total New Members from Oct. 2019 - Sept. 2020:</t>
  </si>
  <si>
    <t>Members Who Were Cancelled in June</t>
  </si>
  <si>
    <t>* Counts as of 10/1/20</t>
  </si>
  <si>
    <t>NA</t>
  </si>
  <si>
    <t>Oct. 2020</t>
  </si>
  <si>
    <t>Jan-Feb 20</t>
  </si>
  <si>
    <t>Current Members Reported as Deceased during Oct.:</t>
  </si>
  <si>
    <t>Lapsed Members Reported as Deceased During Oct.:</t>
  </si>
  <si>
    <t>Projected AGOYO Members Moving to Regular in Oct.:</t>
  </si>
  <si>
    <t>Projected Regular Members Moving to Special in Oct.:</t>
  </si>
  <si>
    <t>Reinstating Members in October by Lapse Date</t>
  </si>
  <si>
    <t>1 Month Out from Cancellation (August)</t>
  </si>
  <si>
    <t>2 Months Out from Cancellation (September)</t>
  </si>
  <si>
    <t>3 Months Out from Cancellation (October)</t>
  </si>
  <si>
    <t>Total Reinstating Members in Oct.:</t>
  </si>
  <si>
    <t>Members Who Were Cancelled in July</t>
  </si>
  <si>
    <t>Total New Members from Nov. 2019 - Oct. 2020:</t>
  </si>
  <si>
    <t>* Counts as of 11/2/20</t>
  </si>
  <si>
    <t>Nov. 2020</t>
  </si>
  <si>
    <t>Projected AGOYO Members Moving to Regular in Nov.:</t>
  </si>
  <si>
    <t>Projected Regular Members Moving to Special in Nov.:</t>
  </si>
  <si>
    <t>Current Members Reported as Deceased during Nov.:</t>
  </si>
  <si>
    <t>Lapsed Members Reported as Deceased During Nov.:</t>
  </si>
  <si>
    <t>Reinstating Members in November by Lapse Date</t>
  </si>
  <si>
    <t>Jan-Mar 20</t>
  </si>
  <si>
    <t>* Counts as of 12/1/20</t>
  </si>
  <si>
    <t>1 Month Out from Cancellation (September)</t>
  </si>
  <si>
    <t>2 Months Out from Cancellation (October)</t>
  </si>
  <si>
    <t>3 Months Out from Cancellation (November)</t>
  </si>
  <si>
    <t>Total Reinstating Members in Nov.:</t>
  </si>
  <si>
    <t>Total New Members from Dec. 2019 - Nov. 2020:</t>
  </si>
  <si>
    <t>Members Who Were Cancelled in August</t>
  </si>
  <si>
    <t>Dec. 2020</t>
  </si>
  <si>
    <t>* Counts as of 1/4/21</t>
  </si>
  <si>
    <t>Projected Regular Members Moving to Special in Dec.:</t>
  </si>
  <si>
    <t>Projected AGOYO Members Moving to Regular in Dec.:</t>
  </si>
  <si>
    <t>Current Members Reported as Deceased during Dec.:</t>
  </si>
  <si>
    <t>Lapsed Members Reported as Deceased During Dec.:</t>
  </si>
  <si>
    <t>1 Month Out from Cancellation (October)</t>
  </si>
  <si>
    <t>2 Months Out from Cancellation (November)</t>
  </si>
  <si>
    <t>3 Months Out from Cancellation (December)</t>
  </si>
  <si>
    <t>Total Reinstating Members in Dec.:</t>
  </si>
  <si>
    <t>Total New Members from Jan. 2020 - Dec. 2020:</t>
  </si>
  <si>
    <t>Members Who Were Cancelled in September</t>
  </si>
  <si>
    <t>Reinstating Members in December by Lapse Date</t>
  </si>
  <si>
    <t>Jan-Apr 20</t>
  </si>
  <si>
    <t>Jan. 2021</t>
  </si>
  <si>
    <t>Projected AGOYO Members Moving to Regular in Jan.:</t>
  </si>
  <si>
    <t>Projected Regular Members Moving to Special in Jan.:</t>
  </si>
  <si>
    <t>Current Members Reported as Deceased during Jan.:</t>
  </si>
  <si>
    <t>Lapsed Members Reported as Deceased During Jan.:</t>
  </si>
  <si>
    <t>Jan-May 20</t>
  </si>
  <si>
    <t>* Counts as of 2/1/21</t>
  </si>
  <si>
    <t>1 Month Out from Cancellation (November)</t>
  </si>
  <si>
    <t>2 Months Out from Cancellation (December)</t>
  </si>
  <si>
    <t>3 Months Out from Cancellation (January)</t>
  </si>
  <si>
    <t>Total New Members in Jan.:</t>
  </si>
  <si>
    <t>Total Reinstating Members in Jan.:</t>
  </si>
  <si>
    <t>Total New Members from Feb. 2020 - Jan. 2021:</t>
  </si>
  <si>
    <t>Members Who Were Cancelled in October</t>
  </si>
  <si>
    <t>Feb. 2021</t>
  </si>
  <si>
    <t>Projected AGOYO Members Moving to Regular in Feb.:</t>
  </si>
  <si>
    <t>Projected Regular Members Moving to Special in Feb.:</t>
  </si>
  <si>
    <t>Current Members Reported as Deceased during Feb.:</t>
  </si>
  <si>
    <t>Lapsed Members Reported as Deceased During Feb.:</t>
  </si>
  <si>
    <t>Jan-Jun 20</t>
  </si>
  <si>
    <t>* Counts as of 3/1/21</t>
  </si>
  <si>
    <t>1 Month Out from Cancellation (December)</t>
  </si>
  <si>
    <t>2 Months Out from Cancellation (January)</t>
  </si>
  <si>
    <t>3 Months Out from Cancellation (February)</t>
  </si>
  <si>
    <t>Total New Members in Feb.:</t>
  </si>
  <si>
    <t>Total Reinstating Members in Feb.:</t>
  </si>
  <si>
    <t>Total New Members from Mar. 2020 - Feb. 2021:</t>
  </si>
  <si>
    <t>2020 to 2021 Net Change:</t>
  </si>
  <si>
    <t>2020 to 2021 Retention:</t>
  </si>
  <si>
    <t>Cancelled Members After 3 Month Grace Period - November</t>
  </si>
  <si>
    <t>Mar. 2021</t>
  </si>
  <si>
    <t>Jun-Aug 20</t>
  </si>
  <si>
    <t>Projected AGOYO Members Moving to Regular in Mar.:</t>
  </si>
  <si>
    <t>Projected Regular Members Moving to Special in Mar.:</t>
  </si>
  <si>
    <t>Current Members Reported as Deceased during Mar.:</t>
  </si>
  <si>
    <t>Lapsed Members Reported as Deceased During Mar.:</t>
  </si>
  <si>
    <t>* Counts as of 4/1/21</t>
  </si>
  <si>
    <t>3 Months Out from Cancellation (March)</t>
  </si>
  <si>
    <t>2 Months Out from Cancellation (February)</t>
  </si>
  <si>
    <t>1 Month Out from Cancellation (January)</t>
  </si>
  <si>
    <t>Total New Members in Mar.:</t>
  </si>
  <si>
    <t>Total Reinstating Members in Mar.:</t>
  </si>
  <si>
    <t>Total New Members from Apr. 2020 - Mar. 2021:</t>
  </si>
  <si>
    <t>Cancelled Members After 3 Month Grace Period - December</t>
  </si>
  <si>
    <t>Apr. 2021</t>
  </si>
  <si>
    <t>Projected AGOYO Members Moving to Regular in April:</t>
  </si>
  <si>
    <t>Projected Regular Members Moving to Special in April:</t>
  </si>
  <si>
    <t>Jul-Sept 20</t>
  </si>
  <si>
    <t>* Counts as of 5/3/21</t>
  </si>
  <si>
    <t>1 Month Out from Cancellation (February)</t>
  </si>
  <si>
    <t>2 Months Out from Cancellation (March)</t>
  </si>
  <si>
    <t>3 Months Out from Cancellation (April)</t>
  </si>
  <si>
    <t>Total New Members in Apr.:</t>
  </si>
  <si>
    <t>Total Reinstating Members in Apr.:</t>
  </si>
  <si>
    <t>Cancelled Members After 3 Month Grace Period - January</t>
  </si>
  <si>
    <t>Total New Members from      May 2020 - Apr. 2021:</t>
  </si>
  <si>
    <t>May 2021</t>
  </si>
  <si>
    <t>Projected AGOYO Members Moving to Regular in May:</t>
  </si>
  <si>
    <t>Projected Regular Members Moving to Special in May:</t>
  </si>
  <si>
    <t>Jul-Oct 20</t>
  </si>
  <si>
    <t>* Counts as of 6/1/21</t>
  </si>
  <si>
    <t>1 Month Out from Cancellation (March)</t>
  </si>
  <si>
    <t>2 Months Out from Cancellation (April)</t>
  </si>
  <si>
    <t>3 Months Out from Cancellation (May)</t>
  </si>
  <si>
    <t>Cancelled Members After 3 Month Grace Period - February</t>
  </si>
  <si>
    <t>Total New Members from      June 2020 - May 2021: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</si>
</sst>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17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3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color theme="3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3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.5"/>
      <color theme="3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9"/>
      <color theme="3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theme="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</patternFill>
    </fill>
  </fills>
  <borders count="45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theme="3" tint="-0.249977111117893"/>
      </left>
      <right/>
      <top style="medium">
        <color theme="3" tint="-0.249977111117893"/>
      </top>
      <bottom/>
      <diagonal/>
    </border>
    <border>
      <left/>
      <right/>
      <top style="medium">
        <color theme="3" tint="-0.249977111117893"/>
      </top>
      <bottom/>
      <diagonal/>
    </border>
    <border>
      <left/>
      <right style="medium">
        <color theme="3" tint="-0.249977111117893"/>
      </right>
      <top style="medium">
        <color theme="3" tint="-0.249977111117893"/>
      </top>
      <bottom/>
      <diagonal/>
    </border>
    <border>
      <left style="medium">
        <color theme="3" tint="-0.249977111117893"/>
      </left>
      <right/>
      <top/>
      <bottom/>
      <diagonal/>
    </border>
    <border>
      <left/>
      <right style="medium">
        <color theme="3" tint="-0.249977111117893"/>
      </right>
      <top/>
      <bottom style="thick">
        <color theme="4" tint="0.499984740745262"/>
      </bottom>
      <diagonal/>
    </border>
    <border>
      <left/>
      <right style="medium">
        <color theme="3" tint="-0.249977111117893"/>
      </right>
      <top/>
      <bottom/>
      <diagonal/>
    </border>
    <border>
      <left style="medium">
        <color theme="3" tint="-0.249977111117893"/>
      </left>
      <right/>
      <top/>
      <bottom style="medium">
        <color theme="3" tint="-0.249977111117893"/>
      </bottom>
      <diagonal/>
    </border>
    <border>
      <left/>
      <right/>
      <top/>
      <bottom style="medium">
        <color theme="3" tint="-0.249977111117893"/>
      </bottom>
      <diagonal/>
    </border>
    <border>
      <left/>
      <right style="medium">
        <color theme="3" tint="-0.249977111117893"/>
      </right>
      <top/>
      <bottom style="medium">
        <color theme="3" tint="-0.249977111117893"/>
      </bottom>
      <diagonal/>
    </border>
    <border>
      <left style="medium">
        <color theme="3" tint="-0.24994659260841701"/>
      </left>
      <right/>
      <top style="medium">
        <color theme="3" tint="-0.24994659260841701"/>
      </top>
      <bottom/>
      <diagonal/>
    </border>
    <border>
      <left/>
      <right/>
      <top style="medium">
        <color theme="3" tint="-0.24994659260841701"/>
      </top>
      <bottom/>
      <diagonal/>
    </border>
    <border>
      <left/>
      <right style="medium">
        <color theme="3" tint="-0.24994659260841701"/>
      </right>
      <top style="medium">
        <color theme="3" tint="-0.24994659260841701"/>
      </top>
      <bottom/>
      <diagonal/>
    </border>
    <border>
      <left style="medium">
        <color theme="3" tint="-0.24994659260841701"/>
      </left>
      <right/>
      <top/>
      <bottom style="thick">
        <color theme="4" tint="0.499984740745262"/>
      </bottom>
      <diagonal/>
    </border>
    <border>
      <left/>
      <right style="medium">
        <color theme="3" tint="-0.24994659260841701"/>
      </right>
      <top/>
      <bottom style="thick">
        <color theme="4" tint="0.499984740745262"/>
      </bottom>
      <diagonal/>
    </border>
    <border>
      <left style="medium">
        <color theme="3" tint="-0.24994659260841701"/>
      </left>
      <right/>
      <top/>
      <bottom/>
      <diagonal/>
    </border>
    <border>
      <left/>
      <right style="medium">
        <color theme="3" tint="-0.24994659260841701"/>
      </right>
      <top/>
      <bottom/>
      <diagonal/>
    </border>
    <border>
      <left style="medium">
        <color theme="3" tint="-0.24994659260841701"/>
      </left>
      <right/>
      <top/>
      <bottom style="medium">
        <color theme="3" tint="-0.24994659260841701"/>
      </bottom>
      <diagonal/>
    </border>
    <border>
      <left/>
      <right/>
      <top/>
      <bottom style="medium">
        <color theme="3" tint="-0.24994659260841701"/>
      </bottom>
      <diagonal/>
    </border>
    <border>
      <left/>
      <right style="medium">
        <color theme="3" tint="-0.24994659260841701"/>
      </right>
      <top/>
      <bottom style="medium">
        <color theme="3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theme="4" tint="0.39997558519241921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theme="4" tint="0.39997558519241921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theme="4" tint="0.39997558519241921"/>
      </bottom>
      <diagonal/>
    </border>
    <border>
      <left/>
      <right style="medium">
        <color indexed="64"/>
      </right>
      <top/>
      <bottom style="medium">
        <color theme="4" tint="0.39997558519241921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theme="4"/>
      </top>
      <bottom/>
      <diagonal/>
    </border>
    <border>
      <left/>
      <right/>
      <top style="medium">
        <color theme="4" tint="0.3999755851924192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8">
    <xf numFmtId="0" fontId="0" fillId="0" borderId="0"/>
    <xf numFmtId="0" fontId="1" fillId="0" borderId="1" applyNumberFormat="0" applyFill="0" applyAlignment="0" applyProtection="0"/>
    <xf numFmtId="0" fontId="2" fillId="0" borderId="0" applyNumberFormat="0" applyFill="0" applyBorder="0" applyAlignment="0" applyProtection="0"/>
    <xf numFmtId="0" fontId="3" fillId="2" borderId="0" applyNumberFormat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6" fillId="0" borderId="2" applyNumberFormat="0" applyFill="0" applyAlignment="0" applyProtection="0"/>
    <xf numFmtId="0" fontId="2" fillId="0" borderId="23" applyNumberFormat="0" applyFill="0" applyAlignment="0" applyProtection="0"/>
  </cellStyleXfs>
  <cellXfs count="165">
    <xf numFmtId="0" fontId="0" fillId="0" borderId="0" xfId="0"/>
    <xf numFmtId="0" fontId="1" fillId="0" borderId="1" xfId="1"/>
    <xf numFmtId="0" fontId="3" fillId="2" borderId="0" xfId="3" applyAlignment="1">
      <alignment horizontal="right"/>
    </xf>
    <xf numFmtId="0" fontId="3" fillId="2" borderId="0" xfId="3"/>
    <xf numFmtId="49" fontId="1" fillId="0" borderId="1" xfId="1" applyNumberFormat="1"/>
    <xf numFmtId="49" fontId="0" fillId="0" borderId="0" xfId="0" applyNumberFormat="1" applyFont="1"/>
    <xf numFmtId="9" fontId="3" fillId="2" borderId="0" xfId="5" applyFont="1" applyFill="1"/>
    <xf numFmtId="0" fontId="7" fillId="0" borderId="0" xfId="0" applyFont="1"/>
    <xf numFmtId="0" fontId="2" fillId="0" borderId="0" xfId="2"/>
    <xf numFmtId="164" fontId="0" fillId="0" borderId="0" xfId="4" applyNumberFormat="1" applyFont="1" applyAlignment="1"/>
    <xf numFmtId="0" fontId="2" fillId="0" borderId="0" xfId="2" applyAlignment="1">
      <alignment horizontal="right"/>
    </xf>
    <xf numFmtId="164" fontId="0" fillId="0" borderId="0" xfId="4" applyNumberFormat="1" applyFont="1" applyAlignment="1">
      <alignment horizontal="right"/>
    </xf>
    <xf numFmtId="0" fontId="0" fillId="0" borderId="0" xfId="0" applyAlignment="1">
      <alignment horizontal="right"/>
    </xf>
    <xf numFmtId="164" fontId="6" fillId="0" borderId="2" xfId="6" applyNumberFormat="1"/>
    <xf numFmtId="165" fontId="3" fillId="2" borderId="0" xfId="5" applyNumberFormat="1" applyFont="1" applyFill="1"/>
    <xf numFmtId="164" fontId="0" fillId="0" borderId="0" xfId="4" applyNumberFormat="1" applyFont="1" applyBorder="1" applyAlignment="1">
      <alignment horizontal="right"/>
    </xf>
    <xf numFmtId="0" fontId="0" fillId="0" borderId="6" xfId="0" applyBorder="1"/>
    <xf numFmtId="0" fontId="2" fillId="0" borderId="6" xfId="2" applyBorder="1"/>
    <xf numFmtId="0" fontId="0" fillId="0" borderId="8" xfId="0" applyBorder="1" applyAlignment="1">
      <alignment horizontal="right"/>
    </xf>
    <xf numFmtId="0" fontId="0" fillId="0" borderId="9" xfId="0" applyBorder="1"/>
    <xf numFmtId="0" fontId="3" fillId="2" borderId="10" xfId="3" applyBorder="1" applyAlignment="1">
      <alignment horizontal="right"/>
    </xf>
    <xf numFmtId="0" fontId="3" fillId="2" borderId="11" xfId="3" applyBorder="1" applyAlignment="1">
      <alignment horizontal="right"/>
    </xf>
    <xf numFmtId="0" fontId="0" fillId="0" borderId="0" xfId="0" applyBorder="1"/>
    <xf numFmtId="0" fontId="2" fillId="0" borderId="17" xfId="2" applyBorder="1"/>
    <xf numFmtId="0" fontId="0" fillId="0" borderId="18" xfId="0" applyBorder="1" applyAlignment="1">
      <alignment horizontal="right"/>
    </xf>
    <xf numFmtId="0" fontId="0" fillId="0" borderId="19" xfId="0" applyBorder="1"/>
    <xf numFmtId="0" fontId="0" fillId="0" borderId="20" xfId="0" applyBorder="1"/>
    <xf numFmtId="0" fontId="3" fillId="2" borderId="21" xfId="3" applyBorder="1" applyAlignment="1">
      <alignment horizontal="right"/>
    </xf>
    <xf numFmtId="0" fontId="2" fillId="0" borderId="0" xfId="2" applyAlignment="1">
      <alignment horizontal="right" wrapText="1"/>
    </xf>
    <xf numFmtId="49" fontId="12" fillId="0" borderId="1" xfId="1" applyNumberFormat="1" applyFont="1" applyBorder="1"/>
    <xf numFmtId="0" fontId="12" fillId="0" borderId="7" xfId="1" applyFont="1" applyBorder="1" applyAlignment="1">
      <alignment wrapText="1" shrinkToFit="1"/>
    </xf>
    <xf numFmtId="0" fontId="2" fillId="0" borderId="6" xfId="2" applyFont="1" applyBorder="1"/>
    <xf numFmtId="164" fontId="5" fillId="0" borderId="0" xfId="4" applyNumberFormat="1" applyFont="1" applyBorder="1" applyAlignment="1">
      <alignment horizontal="right"/>
    </xf>
    <xf numFmtId="0" fontId="5" fillId="0" borderId="8" xfId="0" applyFont="1" applyBorder="1" applyAlignment="1">
      <alignment horizontal="right"/>
    </xf>
    <xf numFmtId="0" fontId="3" fillId="2" borderId="0" xfId="3" applyAlignment="1">
      <alignment wrapText="1"/>
    </xf>
    <xf numFmtId="0" fontId="0" fillId="0" borderId="0" xfId="0" applyAlignment="1">
      <alignment wrapText="1"/>
    </xf>
    <xf numFmtId="0" fontId="3" fillId="2" borderId="22" xfId="3" applyBorder="1"/>
    <xf numFmtId="0" fontId="3" fillId="2" borderId="22" xfId="3" applyBorder="1" applyAlignment="1">
      <alignment wrapText="1"/>
    </xf>
    <xf numFmtId="165" fontId="3" fillId="2" borderId="22" xfId="5" applyNumberFormat="1" applyFont="1" applyFill="1" applyBorder="1"/>
    <xf numFmtId="164" fontId="3" fillId="2" borderId="10" xfId="4" applyNumberFormat="1" applyFont="1" applyFill="1" applyBorder="1" applyAlignment="1">
      <alignment horizontal="right"/>
    </xf>
    <xf numFmtId="164" fontId="3" fillId="2" borderId="22" xfId="4" applyNumberFormat="1" applyFont="1" applyFill="1" applyBorder="1"/>
    <xf numFmtId="0" fontId="1" fillId="0" borderId="1" xfId="1" applyAlignment="1"/>
    <xf numFmtId="0" fontId="1" fillId="0" borderId="1" xfId="1" applyAlignment="1"/>
    <xf numFmtId="0" fontId="6" fillId="0" borderId="2" xfId="6"/>
    <xf numFmtId="0" fontId="1" fillId="0" borderId="0" xfId="1" applyBorder="1" applyAlignment="1"/>
    <xf numFmtId="0" fontId="5" fillId="0" borderId="2" xfId="6" applyFont="1"/>
    <xf numFmtId="17" fontId="2" fillId="0" borderId="2" xfId="2" applyNumberFormat="1" applyBorder="1" applyAlignment="1">
      <alignment horizontal="right"/>
    </xf>
    <xf numFmtId="0" fontId="2" fillId="0" borderId="2" xfId="2" applyBorder="1" applyAlignment="1">
      <alignment horizontal="right"/>
    </xf>
    <xf numFmtId="0" fontId="2" fillId="0" borderId="2" xfId="2" applyNumberFormat="1" applyBorder="1" applyAlignment="1">
      <alignment horizontal="right"/>
    </xf>
    <xf numFmtId="0" fontId="2" fillId="0" borderId="2" xfId="2" applyNumberFormat="1" applyFill="1" applyBorder="1" applyAlignment="1">
      <alignment horizontal="right"/>
    </xf>
    <xf numFmtId="0" fontId="3" fillId="2" borderId="22" xfId="3" applyBorder="1" applyAlignment="1"/>
    <xf numFmtId="0" fontId="1" fillId="0" borderId="1" xfId="1" applyAlignment="1"/>
    <xf numFmtId="0" fontId="3" fillId="2" borderId="22" xfId="3" applyBorder="1" applyAlignment="1"/>
    <xf numFmtId="0" fontId="0" fillId="0" borderId="24" xfId="0" applyBorder="1" applyAlignment="1">
      <alignment horizontal="right"/>
    </xf>
    <xf numFmtId="0" fontId="2" fillId="0" borderId="28" xfId="2" applyBorder="1"/>
    <xf numFmtId="0" fontId="0" fillId="0" borderId="30" xfId="0" applyBorder="1"/>
    <xf numFmtId="0" fontId="0" fillId="0" borderId="31" xfId="0" applyBorder="1"/>
    <xf numFmtId="0" fontId="0" fillId="0" borderId="33" xfId="0" applyBorder="1" applyAlignment="1">
      <alignment horizontal="right"/>
    </xf>
    <xf numFmtId="0" fontId="3" fillId="2" borderId="34" xfId="3" applyBorder="1" applyAlignment="1">
      <alignment horizontal="right"/>
    </xf>
    <xf numFmtId="0" fontId="0" fillId="0" borderId="29" xfId="0" applyBorder="1"/>
    <xf numFmtId="0" fontId="8" fillId="0" borderId="0" xfId="0" applyFont="1" applyBorder="1"/>
    <xf numFmtId="0" fontId="8" fillId="0" borderId="0" xfId="0" applyFont="1" applyFill="1" applyBorder="1"/>
    <xf numFmtId="0" fontId="14" fillId="0" borderId="0" xfId="0" applyFont="1" applyFill="1" applyBorder="1"/>
    <xf numFmtId="0" fontId="3" fillId="2" borderId="32" xfId="3" applyBorder="1"/>
    <xf numFmtId="0" fontId="1" fillId="0" borderId="1" xfId="1" applyAlignment="1"/>
    <xf numFmtId="0" fontId="3" fillId="2" borderId="22" xfId="3" applyBorder="1" applyAlignment="1"/>
    <xf numFmtId="0" fontId="0" fillId="0" borderId="0" xfId="0" applyBorder="1" applyAlignment="1"/>
    <xf numFmtId="0" fontId="3" fillId="0" borderId="0" xfId="3" applyFill="1" applyBorder="1"/>
    <xf numFmtId="164" fontId="3" fillId="0" borderId="0" xfId="4" applyNumberFormat="1" applyFont="1" applyFill="1" applyBorder="1"/>
    <xf numFmtId="0" fontId="1" fillId="0" borderId="1" xfId="1" applyAlignment="1"/>
    <xf numFmtId="0" fontId="3" fillId="2" borderId="22" xfId="3" applyBorder="1" applyAlignment="1"/>
    <xf numFmtId="0" fontId="1" fillId="0" borderId="1" xfId="1" applyAlignment="1"/>
    <xf numFmtId="0" fontId="3" fillId="2" borderId="22" xfId="3" applyBorder="1" applyAlignment="1"/>
    <xf numFmtId="0" fontId="1" fillId="0" borderId="1" xfId="1" applyAlignment="1"/>
    <xf numFmtId="0" fontId="3" fillId="2" borderId="22" xfId="3" applyBorder="1" applyAlignment="1"/>
    <xf numFmtId="0" fontId="1" fillId="0" borderId="1" xfId="1" applyAlignment="1"/>
    <xf numFmtId="0" fontId="3" fillId="2" borderId="22" xfId="3" applyBorder="1" applyAlignment="1"/>
    <xf numFmtId="0" fontId="8" fillId="0" borderId="0" xfId="0" applyFont="1"/>
    <xf numFmtId="0" fontId="14" fillId="0" borderId="0" xfId="0" applyFont="1"/>
    <xf numFmtId="49" fontId="12" fillId="0" borderId="1" xfId="1" applyNumberFormat="1" applyFont="1"/>
    <xf numFmtId="0" fontId="5" fillId="0" borderId="40" xfId="6" applyFont="1" applyBorder="1"/>
    <xf numFmtId="0" fontId="6" fillId="0" borderId="40" xfId="6" applyBorder="1"/>
    <xf numFmtId="0" fontId="5" fillId="0" borderId="0" xfId="6" applyFont="1" applyBorder="1"/>
    <xf numFmtId="0" fontId="6" fillId="0" borderId="0" xfId="6" applyBorder="1"/>
    <xf numFmtId="0" fontId="2" fillId="0" borderId="35" xfId="7" applyBorder="1" applyAlignment="1">
      <alignment horizontal="left"/>
    </xf>
    <xf numFmtId="0" fontId="3" fillId="2" borderId="28" xfId="3" applyBorder="1" applyAlignment="1">
      <alignment horizontal="right"/>
    </xf>
    <xf numFmtId="0" fontId="15" fillId="0" borderId="0" xfId="6" applyFont="1" applyBorder="1"/>
    <xf numFmtId="0" fontId="1" fillId="0" borderId="1" xfId="1" applyAlignment="1"/>
    <xf numFmtId="0" fontId="3" fillId="2" borderId="22" xfId="3" applyBorder="1" applyAlignment="1"/>
    <xf numFmtId="0" fontId="0" fillId="0" borderId="0" xfId="0" applyAlignment="1">
      <alignment horizontal="right"/>
    </xf>
    <xf numFmtId="0" fontId="1" fillId="0" borderId="1" xfId="1" applyAlignment="1"/>
    <xf numFmtId="0" fontId="3" fillId="2" borderId="22" xfId="3" applyBorder="1" applyAlignment="1"/>
    <xf numFmtId="0" fontId="0" fillId="0" borderId="0" xfId="0" applyAlignment="1">
      <alignment horizontal="right"/>
    </xf>
    <xf numFmtId="0" fontId="3" fillId="2" borderId="22" xfId="3" applyFont="1" applyBorder="1"/>
    <xf numFmtId="0" fontId="3" fillId="2" borderId="22" xfId="3" applyBorder="1" applyAlignment="1">
      <alignment horizontal="right"/>
    </xf>
    <xf numFmtId="0" fontId="1" fillId="0" borderId="1" xfId="1" applyAlignment="1"/>
    <xf numFmtId="0" fontId="3" fillId="2" borderId="22" xfId="3" applyBorder="1" applyAlignment="1"/>
    <xf numFmtId="0" fontId="0" fillId="0" borderId="0" xfId="0" applyAlignment="1">
      <alignment horizontal="right"/>
    </xf>
    <xf numFmtId="164" fontId="0" fillId="0" borderId="0" xfId="0" applyNumberFormat="1"/>
    <xf numFmtId="0" fontId="1" fillId="0" borderId="1" xfId="1" applyAlignment="1"/>
    <xf numFmtId="0" fontId="3" fillId="2" borderId="22" xfId="3" applyBorder="1" applyAlignment="1"/>
    <xf numFmtId="0" fontId="0" fillId="0" borderId="0" xfId="0" applyAlignment="1">
      <alignment horizontal="right"/>
    </xf>
    <xf numFmtId="0" fontId="1" fillId="0" borderId="1" xfId="1" applyAlignment="1"/>
    <xf numFmtId="0" fontId="3" fillId="2" borderId="22" xfId="3" applyBorder="1" applyAlignment="1"/>
    <xf numFmtId="0" fontId="0" fillId="0" borderId="0" xfId="0" applyAlignment="1">
      <alignment horizontal="right"/>
    </xf>
    <xf numFmtId="0" fontId="1" fillId="0" borderId="1" xfId="1" applyAlignment="1"/>
    <xf numFmtId="0" fontId="3" fillId="2" borderId="22" xfId="3" applyBorder="1" applyAlignment="1"/>
    <xf numFmtId="0" fontId="0" fillId="0" borderId="0" xfId="0" applyAlignment="1">
      <alignment horizontal="right"/>
    </xf>
    <xf numFmtId="0" fontId="1" fillId="0" borderId="1" xfId="1" applyAlignment="1"/>
    <xf numFmtId="0" fontId="0" fillId="0" borderId="0" xfId="0" applyAlignment="1">
      <alignment horizontal="right"/>
    </xf>
    <xf numFmtId="0" fontId="3" fillId="2" borderId="22" xfId="3" applyFont="1" applyBorder="1" applyAlignment="1">
      <alignment wrapText="1"/>
    </xf>
    <xf numFmtId="0" fontId="8" fillId="0" borderId="28" xfId="2" applyFont="1" applyBorder="1"/>
    <xf numFmtId="0" fontId="1" fillId="0" borderId="1" xfId="1" applyAlignment="1"/>
    <xf numFmtId="0" fontId="0" fillId="0" borderId="0" xfId="0" applyAlignment="1">
      <alignment horizontal="right"/>
    </xf>
    <xf numFmtId="0" fontId="14" fillId="0" borderId="0" xfId="0" applyFont="1" applyBorder="1"/>
    <xf numFmtId="0" fontId="3" fillId="2" borderId="31" xfId="3" applyBorder="1"/>
    <xf numFmtId="0" fontId="3" fillId="2" borderId="32" xfId="3" applyBorder="1" applyAlignment="1">
      <alignment horizontal="right"/>
    </xf>
    <xf numFmtId="0" fontId="3" fillId="2" borderId="22" xfId="3" applyFont="1" applyBorder="1" applyAlignment="1">
      <alignment horizontal="right"/>
    </xf>
    <xf numFmtId="0" fontId="1" fillId="0" borderId="1" xfId="1" applyAlignment="1"/>
    <xf numFmtId="0" fontId="0" fillId="0" borderId="0" xfId="0" applyAlignment="1">
      <alignment horizontal="right"/>
    </xf>
    <xf numFmtId="17" fontId="1" fillId="0" borderId="0" xfId="1" applyNumberFormat="1" applyBorder="1" applyAlignment="1"/>
    <xf numFmtId="0" fontId="0" fillId="0" borderId="0" xfId="0" applyAlignment="1"/>
    <xf numFmtId="0" fontId="4" fillId="0" borderId="0" xfId="2" applyFont="1" applyBorder="1" applyAlignment="1">
      <alignment horizontal="center"/>
    </xf>
    <xf numFmtId="0" fontId="1" fillId="0" borderId="1" xfId="1" applyAlignment="1"/>
    <xf numFmtId="0" fontId="8" fillId="0" borderId="17" xfId="2" applyFont="1" applyBorder="1" applyAlignment="1"/>
    <xf numFmtId="0" fontId="9" fillId="0" borderId="0" xfId="0" applyFont="1" applyAlignment="1"/>
    <xf numFmtId="0" fontId="10" fillId="0" borderId="12" xfId="1" applyFont="1" applyBorder="1" applyAlignment="1">
      <alignment horizontal="center" wrapText="1"/>
    </xf>
    <xf numFmtId="0" fontId="11" fillId="0" borderId="13" xfId="0" applyFont="1" applyBorder="1" applyAlignment="1">
      <alignment horizontal="center" wrapText="1"/>
    </xf>
    <xf numFmtId="0" fontId="11" fillId="0" borderId="14" xfId="0" applyFont="1" applyBorder="1" applyAlignment="1">
      <alignment horizontal="center" wrapText="1"/>
    </xf>
    <xf numFmtId="0" fontId="11" fillId="0" borderId="15" xfId="0" applyFont="1" applyBorder="1" applyAlignment="1">
      <alignment horizontal="center" wrapText="1"/>
    </xf>
    <xf numFmtId="0" fontId="11" fillId="0" borderId="1" xfId="0" applyFont="1" applyBorder="1" applyAlignment="1">
      <alignment horizontal="center" wrapText="1"/>
    </xf>
    <xf numFmtId="0" fontId="11" fillId="0" borderId="16" xfId="0" applyFont="1" applyBorder="1" applyAlignment="1">
      <alignment horizontal="center" wrapText="1"/>
    </xf>
    <xf numFmtId="0" fontId="1" fillId="0" borderId="3" xfId="2" applyFont="1" applyBorder="1" applyAlignment="1">
      <alignment horizontal="center"/>
    </xf>
    <xf numFmtId="0" fontId="13" fillId="0" borderId="4" xfId="0" applyFont="1" applyBorder="1" applyAlignment="1"/>
    <xf numFmtId="0" fontId="13" fillId="0" borderId="5" xfId="0" applyFont="1" applyBorder="1" applyAlignment="1"/>
    <xf numFmtId="0" fontId="3" fillId="2" borderId="22" xfId="3" applyBorder="1" applyAlignment="1"/>
    <xf numFmtId="0" fontId="0" fillId="0" borderId="22" xfId="0" applyBorder="1" applyAlignment="1"/>
    <xf numFmtId="0" fontId="10" fillId="0" borderId="25" xfId="1" applyFont="1" applyBorder="1" applyAlignment="1">
      <alignment horizontal="center"/>
    </xf>
    <xf numFmtId="0" fontId="0" fillId="0" borderId="26" xfId="0" applyBorder="1" applyAlignment="1"/>
    <xf numFmtId="0" fontId="0" fillId="0" borderId="27" xfId="0" applyBorder="1" applyAlignment="1"/>
    <xf numFmtId="0" fontId="2" fillId="0" borderId="35" xfId="7" applyBorder="1" applyAlignment="1">
      <alignment horizontal="center"/>
    </xf>
    <xf numFmtId="0" fontId="2" fillId="0" borderId="23" xfId="7" applyBorder="1" applyAlignment="1">
      <alignment horizontal="center"/>
    </xf>
    <xf numFmtId="0" fontId="2" fillId="0" borderId="36" xfId="7" applyBorder="1" applyAlignment="1">
      <alignment horizontal="center"/>
    </xf>
    <xf numFmtId="0" fontId="10" fillId="0" borderId="37" xfId="1" applyFont="1" applyBorder="1" applyAlignment="1">
      <alignment horizontal="center"/>
    </xf>
    <xf numFmtId="0" fontId="0" fillId="0" borderId="38" xfId="0" applyBorder="1" applyAlignment="1"/>
    <xf numFmtId="0" fontId="0" fillId="0" borderId="39" xfId="0" applyBorder="1" applyAlignment="1"/>
    <xf numFmtId="0" fontId="13" fillId="0" borderId="4" xfId="0" applyFont="1" applyBorder="1"/>
    <xf numFmtId="0" fontId="13" fillId="0" borderId="5" xfId="0" applyFont="1" applyBorder="1"/>
    <xf numFmtId="0" fontId="0" fillId="0" borderId="22" xfId="0" applyBorder="1"/>
    <xf numFmtId="0" fontId="0" fillId="0" borderId="26" xfId="0" applyBorder="1"/>
    <xf numFmtId="0" fontId="0" fillId="0" borderId="27" xfId="0" applyBorder="1"/>
    <xf numFmtId="0" fontId="0" fillId="0" borderId="38" xfId="0" applyBorder="1"/>
    <xf numFmtId="0" fontId="0" fillId="0" borderId="39" xfId="0" applyBorder="1"/>
    <xf numFmtId="0" fontId="2" fillId="0" borderId="23" xfId="7" applyAlignment="1">
      <alignment horizontal="center"/>
    </xf>
    <xf numFmtId="0" fontId="2" fillId="0" borderId="23" xfId="7" applyAlignment="1">
      <alignment horizontal="right" wrapText="1"/>
    </xf>
    <xf numFmtId="0" fontId="0" fillId="0" borderId="41" xfId="0" applyBorder="1" applyAlignment="1">
      <alignment horizontal="right"/>
    </xf>
    <xf numFmtId="0" fontId="0" fillId="0" borderId="0" xfId="0" applyBorder="1" applyAlignment="1">
      <alignment horizontal="right"/>
    </xf>
    <xf numFmtId="0" fontId="5" fillId="0" borderId="0" xfId="6" applyFont="1" applyBorder="1" applyAlignment="1">
      <alignment horizontal="right"/>
    </xf>
    <xf numFmtId="0" fontId="0" fillId="0" borderId="0" xfId="0" applyAlignment="1">
      <alignment horizontal="right"/>
    </xf>
    <xf numFmtId="0" fontId="3" fillId="2" borderId="0" xfId="3" applyBorder="1" applyAlignment="1">
      <alignment horizontal="right"/>
    </xf>
    <xf numFmtId="0" fontId="3" fillId="2" borderId="22" xfId="3" applyBorder="1" applyAlignment="1">
      <alignment horizontal="left"/>
    </xf>
    <xf numFmtId="0" fontId="10" fillId="0" borderId="0" xfId="1" applyFont="1" applyBorder="1" applyAlignment="1">
      <alignment horizontal="center"/>
    </xf>
    <xf numFmtId="0" fontId="16" fillId="0" borderId="42" xfId="1" applyFont="1" applyBorder="1" applyAlignment="1">
      <alignment horizontal="center" vertical="center"/>
    </xf>
    <xf numFmtId="0" fontId="16" fillId="0" borderId="43" xfId="1" applyFont="1" applyBorder="1" applyAlignment="1">
      <alignment horizontal="center" vertical="center"/>
    </xf>
    <xf numFmtId="0" fontId="16" fillId="0" borderId="44" xfId="1" applyFont="1" applyBorder="1" applyAlignment="1">
      <alignment horizontal="center" vertical="center"/>
    </xf>
  </cellXfs>
  <cellStyles count="8">
    <cellStyle name="Accent1" xfId="3" builtinId="29"/>
    <cellStyle name="Comma" xfId="4" builtinId="3"/>
    <cellStyle name="Heading 2" xfId="1" builtinId="17"/>
    <cellStyle name="Heading 3" xfId="7" builtinId="18"/>
    <cellStyle name="Heading 4" xfId="2" builtinId="19"/>
    <cellStyle name="Normal" xfId="0" builtinId="0"/>
    <cellStyle name="Percent" xfId="5" builtinId="5"/>
    <cellStyle name="Total" xfId="6" builtinId="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ustomXml" Target="../customXml/item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onnections" Target="connections.xml"/><Relationship Id="rId30" Type="http://schemas.openxmlformats.org/officeDocument/2006/relationships/calcChain" Target="calcChain.xml"/><Relationship Id="rId8" Type="http://schemas.openxmlformats.org/officeDocument/2006/relationships/worksheet" Target="worksheets/sheet8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33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34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35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36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37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38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39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40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41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42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43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44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45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46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47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48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49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50.xml.rels><?xml version="1.0" encoding="UTF-8" standalone="yes"?>
<Relationships xmlns="http://schemas.openxmlformats.org/package/2006/relationships"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51.xml.rels><?xml version="1.0" encoding="UTF-8" standalone="yes"?>
<Relationships xmlns="http://schemas.openxmlformats.org/package/2006/relationships"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_rels/chart52.xml.rels><?xml version="1.0" encoding="UTF-8" standalone="yes"?>
<Relationships xmlns="http://schemas.openxmlformats.org/package/2006/relationships"><Relationship Id="rId2" Type="http://schemas.microsoft.com/office/2011/relationships/chartColorStyle" Target="colors35.xml"/><Relationship Id="rId1" Type="http://schemas.microsoft.com/office/2011/relationships/chartStyle" Target="style35.xml"/></Relationships>
</file>

<file path=xl/charts/_rels/chart53.xml.rels><?xml version="1.0" encoding="UTF-8" standalone="yes"?>
<Relationships xmlns="http://schemas.openxmlformats.org/package/2006/relationships"><Relationship Id="rId2" Type="http://schemas.microsoft.com/office/2011/relationships/chartColorStyle" Target="colors36.xml"/><Relationship Id="rId1" Type="http://schemas.microsoft.com/office/2011/relationships/chartStyle" Target="style36.xml"/></Relationships>
</file>

<file path=xl/charts/_rels/chart54.xml.rels><?xml version="1.0" encoding="UTF-8" standalone="yes"?>
<Relationships xmlns="http://schemas.openxmlformats.org/package/2006/relationships"><Relationship Id="rId2" Type="http://schemas.microsoft.com/office/2011/relationships/chartColorStyle" Target="colors37.xml"/><Relationship Id="rId1" Type="http://schemas.microsoft.com/office/2011/relationships/chartStyle" Target="style37.xml"/></Relationships>
</file>

<file path=xl/charts/_rels/chart55.xml.rels><?xml version="1.0" encoding="UTF-8" standalone="yes"?>
<Relationships xmlns="http://schemas.openxmlformats.org/package/2006/relationships"><Relationship Id="rId2" Type="http://schemas.microsoft.com/office/2011/relationships/chartColorStyle" Target="colors38.xml"/><Relationship Id="rId1" Type="http://schemas.microsoft.com/office/2011/relationships/chartStyle" Target="style38.xml"/></Relationships>
</file>

<file path=xl/charts/_rels/chart56.xml.rels><?xml version="1.0" encoding="UTF-8" standalone="yes"?>
<Relationships xmlns="http://schemas.openxmlformats.org/package/2006/relationships"><Relationship Id="rId2" Type="http://schemas.microsoft.com/office/2011/relationships/chartColorStyle" Target="colors39.xml"/><Relationship Id="rId1" Type="http://schemas.microsoft.com/office/2011/relationships/chartStyle" Target="style39.xml"/></Relationships>
</file>

<file path=xl/charts/_rels/chart57.xml.rels><?xml version="1.0" encoding="UTF-8" standalone="yes"?>
<Relationships xmlns="http://schemas.openxmlformats.org/package/2006/relationships"><Relationship Id="rId2" Type="http://schemas.microsoft.com/office/2011/relationships/chartColorStyle" Target="colors40.xml"/><Relationship Id="rId1" Type="http://schemas.microsoft.com/office/2011/relationships/chartStyle" Target="style40.xml"/></Relationships>
</file>

<file path=xl/charts/_rels/chart58.xml.rels><?xml version="1.0" encoding="UTF-8" standalone="yes"?>
<Relationships xmlns="http://schemas.openxmlformats.org/package/2006/relationships"><Relationship Id="rId2" Type="http://schemas.microsoft.com/office/2011/relationships/chartColorStyle" Target="colors41.xml"/><Relationship Id="rId1" Type="http://schemas.microsoft.com/office/2011/relationships/chartStyle" Target="style41.xml"/></Relationships>
</file>

<file path=xl/charts/_rels/chart59.xml.rels><?xml version="1.0" encoding="UTF-8" standalone="yes"?>
<Relationships xmlns="http://schemas.openxmlformats.org/package/2006/relationships"><Relationship Id="rId2" Type="http://schemas.microsoft.com/office/2011/relationships/chartColorStyle" Target="colors42.xml"/><Relationship Id="rId1" Type="http://schemas.microsoft.com/office/2011/relationships/chartStyle" Target="style42.xml"/></Relationships>
</file>

<file path=xl/charts/_rels/chart60.xml.rels><?xml version="1.0" encoding="UTF-8" standalone="yes"?>
<Relationships xmlns="http://schemas.openxmlformats.org/package/2006/relationships"><Relationship Id="rId2" Type="http://schemas.microsoft.com/office/2011/relationships/chartColorStyle" Target="colors43.xml"/><Relationship Id="rId1" Type="http://schemas.microsoft.com/office/2011/relationships/chartStyle" Target="style43.xml"/></Relationships>
</file>

<file path=xl/charts/_rels/chart61.xml.rels><?xml version="1.0" encoding="UTF-8" standalone="yes"?>
<Relationships xmlns="http://schemas.openxmlformats.org/package/2006/relationships"><Relationship Id="rId2" Type="http://schemas.microsoft.com/office/2011/relationships/chartColorStyle" Target="colors44.xml"/><Relationship Id="rId1" Type="http://schemas.microsoft.com/office/2011/relationships/chartStyle" Target="style44.xml"/></Relationships>
</file>

<file path=xl/charts/_rels/chart62.xml.rels><?xml version="1.0" encoding="UTF-8" standalone="yes"?>
<Relationships xmlns="http://schemas.openxmlformats.org/package/2006/relationships"><Relationship Id="rId2" Type="http://schemas.microsoft.com/office/2011/relationships/chartColorStyle" Target="colors45.xml"/><Relationship Id="rId1" Type="http://schemas.microsoft.com/office/2011/relationships/chartStyle" Target="style45.xml"/></Relationships>
</file>

<file path=xl/charts/_rels/chart63.xml.rels><?xml version="1.0" encoding="UTF-8" standalone="yes"?>
<Relationships xmlns="http://schemas.openxmlformats.org/package/2006/relationships"><Relationship Id="rId2" Type="http://schemas.microsoft.com/office/2011/relationships/chartColorStyle" Target="colors46.xml"/><Relationship Id="rId1" Type="http://schemas.microsoft.com/office/2011/relationships/chartStyle" Target="style46.xml"/></Relationships>
</file>

<file path=xl/charts/_rels/chart64.xml.rels><?xml version="1.0" encoding="UTF-8" standalone="yes"?>
<Relationships xmlns="http://schemas.openxmlformats.org/package/2006/relationships"><Relationship Id="rId2" Type="http://schemas.microsoft.com/office/2011/relationships/chartColorStyle" Target="colors47.xml"/><Relationship Id="rId1" Type="http://schemas.microsoft.com/office/2011/relationships/chartStyle" Target="style4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993000874890634E-2"/>
          <c:y val="5.0925925925925923E-2"/>
          <c:w val="0.53888888888888886"/>
          <c:h val="0.89814814814814814"/>
        </c:manualLayout>
      </c:layout>
      <c:pieChart>
        <c:varyColors val="1"/>
        <c:ser>
          <c:idx val="0"/>
          <c:order val="0"/>
          <c:cat>
            <c:strRef>
              <c:f>June!$A$4:$A$17</c:f>
              <c:strCache>
                <c:ptCount val="14"/>
                <c:pt idx="0">
                  <c:v>Regular</c:v>
                </c:pt>
                <c:pt idx="1">
                  <c:v>Special</c:v>
                </c:pt>
                <c:pt idx="2">
                  <c:v>Young Organist</c:v>
                </c:pt>
                <c:pt idx="3">
                  <c:v>Ind. Regular</c:v>
                </c:pt>
                <c:pt idx="4">
                  <c:v>Ind. Regular 2 Year</c:v>
                </c:pt>
                <c:pt idx="5">
                  <c:v>Ind. Regular 3 Year</c:v>
                </c:pt>
                <c:pt idx="6">
                  <c:v>Ind. Special</c:v>
                </c:pt>
                <c:pt idx="7">
                  <c:v>Ind. Special 2 Year</c:v>
                </c:pt>
                <c:pt idx="8">
                  <c:v>Ind. Special 3 Year</c:v>
                </c:pt>
                <c:pt idx="9">
                  <c:v>Ind. Young Organist</c:v>
                </c:pt>
                <c:pt idx="10">
                  <c:v>Ind. Young Organist 2 Year</c:v>
                </c:pt>
                <c:pt idx="11">
                  <c:v>Ind. Young Organist 3 Year</c:v>
                </c:pt>
                <c:pt idx="12">
                  <c:v>Volunteer</c:v>
                </c:pt>
                <c:pt idx="13">
                  <c:v>Lifetime Member</c:v>
                </c:pt>
              </c:strCache>
            </c:strRef>
          </c:cat>
          <c:val>
            <c:numRef>
              <c:f>June!$B$4:$B$17</c:f>
              <c:numCache>
                <c:formatCode>General</c:formatCode>
                <c:ptCount val="14"/>
                <c:pt idx="0">
                  <c:v>30</c:v>
                </c:pt>
                <c:pt idx="1">
                  <c:v>9</c:v>
                </c:pt>
                <c:pt idx="2">
                  <c:v>19</c:v>
                </c:pt>
                <c:pt idx="3">
                  <c:v>5</c:v>
                </c:pt>
                <c:pt idx="4">
                  <c:v>0</c:v>
                </c:pt>
                <c:pt idx="5">
                  <c:v>0</c:v>
                </c:pt>
                <c:pt idx="6">
                  <c:v>3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39</c:v>
                </c:pt>
                <c:pt idx="1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35-4BCD-89C5-B7073DA626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4169275133817316"/>
          <c:y val="1.8775353627531778E-2"/>
          <c:w val="0.3416579232217013"/>
          <c:h val="0.9713233899190955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Pt>
            <c:idx val="6"/>
            <c:bubble3D val="0"/>
            <c:spPr>
              <a:solidFill>
                <a:schemeClr val="bg2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CA99-48EF-B81F-FEBC91B33A22}"/>
              </c:ext>
            </c:extLst>
          </c:dPt>
          <c:dLbls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A99-48EF-B81F-FEBC91B33A22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A99-48EF-B81F-FEBC91B33A22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A99-48EF-B81F-FEBC91B33A22}"/>
                </c:ext>
              </c:extLst>
            </c:dLbl>
            <c:spPr>
              <a:noFill/>
              <a:ln>
                <a:noFill/>
              </a:ln>
              <a:effectLst/>
            </c:sp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March!$A$2:$A$10</c:f>
              <c:strCache>
                <c:ptCount val="9"/>
                <c:pt idx="0">
                  <c:v>Regular</c:v>
                </c:pt>
                <c:pt idx="1">
                  <c:v>Special</c:v>
                </c:pt>
                <c:pt idx="2">
                  <c:v>Young Organist</c:v>
                </c:pt>
                <c:pt idx="3">
                  <c:v>Ind. Regular</c:v>
                </c:pt>
                <c:pt idx="4">
                  <c:v>Ind. Special</c:v>
                </c:pt>
                <c:pt idx="5">
                  <c:v>Ind. Young Organist</c:v>
                </c:pt>
                <c:pt idx="6">
                  <c:v>Volunteer</c:v>
                </c:pt>
                <c:pt idx="7">
                  <c:v>Lifetime Member</c:v>
                </c:pt>
                <c:pt idx="8">
                  <c:v>RCCO</c:v>
                </c:pt>
              </c:strCache>
            </c:strRef>
          </c:cat>
          <c:val>
            <c:numRef>
              <c:f>March!$B$2:$B$10</c:f>
              <c:numCache>
                <c:formatCode>General</c:formatCode>
                <c:ptCount val="9"/>
                <c:pt idx="0">
                  <c:v>13</c:v>
                </c:pt>
                <c:pt idx="1">
                  <c:v>1</c:v>
                </c:pt>
                <c:pt idx="2">
                  <c:v>13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7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A99-48EF-B81F-FEBC91B33A22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dLbl>
              <c:idx val="0"/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60E-4B22-9DD2-270168345342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March!$A$16:$A$25</c:f>
              <c:strCache>
                <c:ptCount val="9"/>
                <c:pt idx="0">
                  <c:v>Regular</c:v>
                </c:pt>
                <c:pt idx="1">
                  <c:v>Special</c:v>
                </c:pt>
                <c:pt idx="2">
                  <c:v>Young Organist</c:v>
                </c:pt>
                <c:pt idx="3">
                  <c:v>Ind. Regular</c:v>
                </c:pt>
                <c:pt idx="4">
                  <c:v>Ind. Special</c:v>
                </c:pt>
                <c:pt idx="5">
                  <c:v>Ind. Young Organist</c:v>
                </c:pt>
                <c:pt idx="6">
                  <c:v>Volunteer</c:v>
                </c:pt>
                <c:pt idx="7">
                  <c:v>Lifetime Member</c:v>
                </c:pt>
                <c:pt idx="8">
                  <c:v>RCCO</c:v>
                </c:pt>
              </c:strCache>
            </c:strRef>
          </c:cat>
          <c:val>
            <c:numRef>
              <c:f>March!$C$16:$C$24</c:f>
              <c:numCache>
                <c:formatCode>_(* #,##0_);_(* \(#,##0\);_(* "-"??_);_(@_)</c:formatCode>
                <c:ptCount val="9"/>
                <c:pt idx="0">
                  <c:v>5505</c:v>
                </c:pt>
                <c:pt idx="1">
                  <c:v>6342</c:v>
                </c:pt>
                <c:pt idx="2">
                  <c:v>1036</c:v>
                </c:pt>
                <c:pt idx="3">
                  <c:v>202</c:v>
                </c:pt>
                <c:pt idx="4">
                  <c:v>157</c:v>
                </c:pt>
                <c:pt idx="5">
                  <c:v>46</c:v>
                </c:pt>
                <c:pt idx="6">
                  <c:v>109</c:v>
                </c:pt>
                <c:pt idx="7">
                  <c:v>63</c:v>
                </c:pt>
                <c:pt idx="8">
                  <c:v>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0E-4B22-9DD2-2701683453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Pt>
            <c:idx val="6"/>
            <c:bubble3D val="0"/>
            <c:spPr>
              <a:solidFill>
                <a:schemeClr val="bg2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6F9F-45D3-A5FE-284AF8A13B3A}"/>
              </c:ext>
            </c:extLst>
          </c:dPt>
          <c:dLbls>
            <c:spPr>
              <a:noFill/>
              <a:ln>
                <a:noFill/>
              </a:ln>
              <a:effectLst/>
            </c:sp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April!$A$2:$A$10</c:f>
              <c:strCache>
                <c:ptCount val="9"/>
                <c:pt idx="0">
                  <c:v>Regular</c:v>
                </c:pt>
                <c:pt idx="1">
                  <c:v>Special</c:v>
                </c:pt>
                <c:pt idx="2">
                  <c:v>Young Organist</c:v>
                </c:pt>
                <c:pt idx="3">
                  <c:v>Ind. Regular</c:v>
                </c:pt>
                <c:pt idx="4">
                  <c:v>Ind. Special</c:v>
                </c:pt>
                <c:pt idx="5">
                  <c:v>Ind. Young Organist</c:v>
                </c:pt>
                <c:pt idx="6">
                  <c:v>Volunteer</c:v>
                </c:pt>
                <c:pt idx="7">
                  <c:v>Lifetime Member</c:v>
                </c:pt>
                <c:pt idx="8">
                  <c:v>RCCO</c:v>
                </c:pt>
              </c:strCache>
            </c:strRef>
          </c:cat>
          <c:val>
            <c:numRef>
              <c:f>April!$B$2:$B$10</c:f>
              <c:numCache>
                <c:formatCode>General</c:formatCode>
                <c:ptCount val="9"/>
                <c:pt idx="0">
                  <c:v>6</c:v>
                </c:pt>
                <c:pt idx="1">
                  <c:v>1</c:v>
                </c:pt>
                <c:pt idx="2">
                  <c:v>6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F9F-45D3-A5FE-284AF8A13B3A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April!$A$16:$A$25</c:f>
              <c:strCache>
                <c:ptCount val="9"/>
                <c:pt idx="0">
                  <c:v>Regular</c:v>
                </c:pt>
                <c:pt idx="1">
                  <c:v>Special</c:v>
                </c:pt>
                <c:pt idx="2">
                  <c:v>Young Organist</c:v>
                </c:pt>
                <c:pt idx="3">
                  <c:v>Ind. Regular</c:v>
                </c:pt>
                <c:pt idx="4">
                  <c:v>Ind. Special</c:v>
                </c:pt>
                <c:pt idx="5">
                  <c:v>Ind. Young Organist</c:v>
                </c:pt>
                <c:pt idx="6">
                  <c:v>Volunteer</c:v>
                </c:pt>
                <c:pt idx="7">
                  <c:v>Lifetime Member</c:v>
                </c:pt>
                <c:pt idx="8">
                  <c:v>RCCO</c:v>
                </c:pt>
              </c:strCache>
            </c:strRef>
          </c:cat>
          <c:val>
            <c:numRef>
              <c:f>April!$C$16:$C$24</c:f>
              <c:numCache>
                <c:formatCode>_(* #,##0_);_(* \(#,##0\);_(* "-"??_);_(@_)</c:formatCode>
                <c:ptCount val="9"/>
                <c:pt idx="0">
                  <c:v>5283</c:v>
                </c:pt>
                <c:pt idx="1">
                  <c:v>6522</c:v>
                </c:pt>
                <c:pt idx="2">
                  <c:v>1015</c:v>
                </c:pt>
                <c:pt idx="3">
                  <c:v>195</c:v>
                </c:pt>
                <c:pt idx="4">
                  <c:v>161</c:v>
                </c:pt>
                <c:pt idx="5">
                  <c:v>38</c:v>
                </c:pt>
                <c:pt idx="6">
                  <c:v>75</c:v>
                </c:pt>
                <c:pt idx="7">
                  <c:v>64</c:v>
                </c:pt>
                <c:pt idx="8">
                  <c:v>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E8E-4F3A-B1D1-055733D4C5F4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5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chapter</a:t>
            </a:r>
            <a:r>
              <a:rPr lang="en-US" baseline="0"/>
              <a:t> member Year-to-Year comparative 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5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April!$B$38</c:f>
              <c:strCache>
                <c:ptCount val="1"/>
                <c:pt idx="0">
                  <c:v>Regular </c:v>
                </c:pt>
              </c:strCache>
            </c:strRef>
          </c:tx>
          <c:spPr>
            <a:solidFill>
              <a:schemeClr val="accent1"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April!$A$39:$A$45</c:f>
              <c:strCache>
                <c:ptCount val="7"/>
                <c:pt idx="0">
                  <c:v>Northeast</c:v>
                </c:pt>
                <c:pt idx="1">
                  <c:v>MidAtlantic</c:v>
                </c:pt>
                <c:pt idx="2">
                  <c:v>Southeast</c:v>
                </c:pt>
                <c:pt idx="3">
                  <c:v>Great Lakes</c:v>
                </c:pt>
                <c:pt idx="4">
                  <c:v>North Central</c:v>
                </c:pt>
                <c:pt idx="5">
                  <c:v>Southwest</c:v>
                </c:pt>
                <c:pt idx="6">
                  <c:v>West</c:v>
                </c:pt>
              </c:strCache>
            </c:strRef>
          </c:cat>
          <c:val>
            <c:numRef>
              <c:f>April!$B$39:$B$45</c:f>
              <c:numCache>
                <c:formatCode>_(* #,##0_);_(* \(#,##0\);_(* "-"??_);_(@_)</c:formatCode>
                <c:ptCount val="7"/>
                <c:pt idx="0">
                  <c:v>918</c:v>
                </c:pt>
                <c:pt idx="1">
                  <c:v>907</c:v>
                </c:pt>
                <c:pt idx="2">
                  <c:v>965</c:v>
                </c:pt>
                <c:pt idx="3">
                  <c:v>741</c:v>
                </c:pt>
                <c:pt idx="4">
                  <c:v>581</c:v>
                </c:pt>
                <c:pt idx="5">
                  <c:v>472</c:v>
                </c:pt>
                <c:pt idx="6">
                  <c:v>727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6EE-46B2-96DE-678F441578D9}"/>
            </c:ext>
          </c:extLst>
        </c:ser>
        <c:ser>
          <c:idx val="1"/>
          <c:order val="1"/>
          <c:tx>
            <c:strRef>
              <c:f>April!$C$38</c:f>
              <c:strCache>
                <c:ptCount val="1"/>
                <c:pt idx="0">
                  <c:v>Special</c:v>
                </c:pt>
              </c:strCache>
            </c:strRef>
          </c:tx>
          <c:spPr>
            <a:solidFill>
              <a:schemeClr val="accent2"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April!$A$39:$A$45</c:f>
              <c:strCache>
                <c:ptCount val="7"/>
                <c:pt idx="0">
                  <c:v>Northeast</c:v>
                </c:pt>
                <c:pt idx="1">
                  <c:v>MidAtlantic</c:v>
                </c:pt>
                <c:pt idx="2">
                  <c:v>Southeast</c:v>
                </c:pt>
                <c:pt idx="3">
                  <c:v>Great Lakes</c:v>
                </c:pt>
                <c:pt idx="4">
                  <c:v>North Central</c:v>
                </c:pt>
                <c:pt idx="5">
                  <c:v>Southwest</c:v>
                </c:pt>
                <c:pt idx="6">
                  <c:v>West</c:v>
                </c:pt>
              </c:strCache>
            </c:strRef>
          </c:cat>
          <c:val>
            <c:numRef>
              <c:f>April!$C$39:$C$45</c:f>
              <c:numCache>
                <c:formatCode>_(* #,##0_);_(* \(#,##0\);_(* "-"??_);_(@_)</c:formatCode>
                <c:ptCount val="7"/>
                <c:pt idx="0">
                  <c:v>1074</c:v>
                </c:pt>
                <c:pt idx="1">
                  <c:v>1104</c:v>
                </c:pt>
                <c:pt idx="2">
                  <c:v>1165</c:v>
                </c:pt>
                <c:pt idx="3">
                  <c:v>1019</c:v>
                </c:pt>
                <c:pt idx="4">
                  <c:v>638</c:v>
                </c:pt>
                <c:pt idx="5">
                  <c:v>559</c:v>
                </c:pt>
                <c:pt idx="6">
                  <c:v>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6EE-46B2-96DE-678F441578D9}"/>
            </c:ext>
          </c:extLst>
        </c:ser>
        <c:ser>
          <c:idx val="2"/>
          <c:order val="2"/>
          <c:tx>
            <c:strRef>
              <c:f>April!$D$38</c:f>
              <c:strCache>
                <c:ptCount val="1"/>
                <c:pt idx="0">
                  <c:v>Young Organist</c:v>
                </c:pt>
              </c:strCache>
            </c:strRef>
          </c:tx>
          <c:spPr>
            <a:solidFill>
              <a:schemeClr val="accent3"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April!$A$39:$A$45</c:f>
              <c:strCache>
                <c:ptCount val="7"/>
                <c:pt idx="0">
                  <c:v>Northeast</c:v>
                </c:pt>
                <c:pt idx="1">
                  <c:v>MidAtlantic</c:v>
                </c:pt>
                <c:pt idx="2">
                  <c:v>Southeast</c:v>
                </c:pt>
                <c:pt idx="3">
                  <c:v>Great Lakes</c:v>
                </c:pt>
                <c:pt idx="4">
                  <c:v>North Central</c:v>
                </c:pt>
                <c:pt idx="5">
                  <c:v>Southwest</c:v>
                </c:pt>
                <c:pt idx="6">
                  <c:v>West</c:v>
                </c:pt>
              </c:strCache>
            </c:strRef>
          </c:cat>
          <c:val>
            <c:numRef>
              <c:f>April!$D$39:$D$45</c:f>
              <c:numCache>
                <c:formatCode>_(* #,##0_);_(* \(#,##0\);_(* "-"??_);_(@_)</c:formatCode>
                <c:ptCount val="7"/>
                <c:pt idx="0">
                  <c:v>181</c:v>
                </c:pt>
                <c:pt idx="1">
                  <c:v>154</c:v>
                </c:pt>
                <c:pt idx="2">
                  <c:v>127</c:v>
                </c:pt>
                <c:pt idx="3">
                  <c:v>165</c:v>
                </c:pt>
                <c:pt idx="4">
                  <c:v>135</c:v>
                </c:pt>
                <c:pt idx="5">
                  <c:v>88</c:v>
                </c:pt>
                <c:pt idx="6">
                  <c:v>165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6EE-46B2-96DE-678F441578D9}"/>
            </c:ext>
          </c:extLst>
        </c:ser>
        <c:ser>
          <c:idx val="6"/>
          <c:order val="6"/>
          <c:tx>
            <c:strRef>
              <c:f>'April 19'!$B$1</c:f>
              <c:strCache>
                <c:ptCount val="1"/>
                <c:pt idx="0">
                  <c:v>Regular 2019</c:v>
                </c:pt>
              </c:strCache>
            </c:strRef>
          </c:tx>
          <c:spPr>
            <a:solidFill>
              <a:schemeClr val="accent1">
                <a:lumMod val="60000"/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'April 19'!$B$2:$B$8</c:f>
              <c:numCache>
                <c:formatCode>General</c:formatCode>
                <c:ptCount val="7"/>
                <c:pt idx="0">
                  <c:v>1005</c:v>
                </c:pt>
                <c:pt idx="1">
                  <c:v>1009</c:v>
                </c:pt>
                <c:pt idx="2">
                  <c:v>1038</c:v>
                </c:pt>
                <c:pt idx="3">
                  <c:v>827</c:v>
                </c:pt>
                <c:pt idx="4">
                  <c:v>613</c:v>
                </c:pt>
                <c:pt idx="5">
                  <c:v>522</c:v>
                </c:pt>
                <c:pt idx="6">
                  <c:v>790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6EE-46B2-96DE-678F441578D9}"/>
            </c:ext>
          </c:extLst>
        </c:ser>
        <c:ser>
          <c:idx val="7"/>
          <c:order val="7"/>
          <c:tx>
            <c:strRef>
              <c:f>'April 19'!$C$1</c:f>
              <c:strCache>
                <c:ptCount val="1"/>
                <c:pt idx="0">
                  <c:v>Special 2019</c:v>
                </c:pt>
              </c:strCache>
            </c:strRef>
          </c:tx>
          <c:spPr>
            <a:solidFill>
              <a:schemeClr val="accent2">
                <a:lumMod val="60000"/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'April 19'!$C$2:$C$8</c:f>
              <c:numCache>
                <c:formatCode>General</c:formatCode>
                <c:ptCount val="7"/>
                <c:pt idx="0">
                  <c:v>1052</c:v>
                </c:pt>
                <c:pt idx="1">
                  <c:v>1109</c:v>
                </c:pt>
                <c:pt idx="2">
                  <c:v>1132</c:v>
                </c:pt>
                <c:pt idx="3">
                  <c:v>1006</c:v>
                </c:pt>
                <c:pt idx="4">
                  <c:v>639</c:v>
                </c:pt>
                <c:pt idx="5">
                  <c:v>591</c:v>
                </c:pt>
                <c:pt idx="6">
                  <c:v>990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B6EE-46B2-96DE-678F441578D9}"/>
            </c:ext>
          </c:extLst>
        </c:ser>
        <c:ser>
          <c:idx val="8"/>
          <c:order val="8"/>
          <c:tx>
            <c:strRef>
              <c:f>'April 19'!$D$1</c:f>
              <c:strCache>
                <c:ptCount val="1"/>
                <c:pt idx="0">
                  <c:v>Young Organist 2019</c:v>
                </c:pt>
              </c:strCache>
            </c:strRef>
          </c:tx>
          <c:spPr>
            <a:solidFill>
              <a:schemeClr val="accent3">
                <a:lumMod val="60000"/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'April 19'!$D$2:$D$8</c:f>
              <c:numCache>
                <c:formatCode>General</c:formatCode>
                <c:ptCount val="7"/>
                <c:pt idx="0">
                  <c:v>187</c:v>
                </c:pt>
                <c:pt idx="1">
                  <c:v>170</c:v>
                </c:pt>
                <c:pt idx="2">
                  <c:v>147</c:v>
                </c:pt>
                <c:pt idx="3">
                  <c:v>153</c:v>
                </c:pt>
                <c:pt idx="4">
                  <c:v>144</c:v>
                </c:pt>
                <c:pt idx="5">
                  <c:v>96</c:v>
                </c:pt>
                <c:pt idx="6">
                  <c:v>205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B6EE-46B2-96DE-678F441578D9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657148472"/>
        <c:axId val="657146832"/>
        <c:extLst>
          <c:ext xmlns:c15="http://schemas.microsoft.com/office/drawing/2012/chart" uri="{02D57815-91ED-43cb-92C2-25804820EDAC}">
            <c15:filteredBarSeries>
              <c15:ser>
                <c:idx val="3"/>
                <c:order val="3"/>
                <c:tx>
                  <c:strRef>
                    <c:extLst>
                      <c:ext uri="{02D57815-91ED-43cb-92C2-25804820EDAC}">
                        <c15:formulaRef>
                          <c15:sqref>'April 19'!$B$2:$B$8</c15:sqref>
                        </c15:formulaRef>
                      </c:ext>
                    </c:extLst>
                    <c:strCache>
                      <c:ptCount val="7"/>
                      <c:pt idx="0">
                        <c:v>1005</c:v>
                      </c:pt>
                      <c:pt idx="1">
                        <c:v>1009</c:v>
                      </c:pt>
                      <c:pt idx="2">
                        <c:v>1038</c:v>
                      </c:pt>
                      <c:pt idx="3">
                        <c:v>827</c:v>
                      </c:pt>
                      <c:pt idx="4">
                        <c:v>613</c:v>
                      </c:pt>
                      <c:pt idx="5">
                        <c:v>522</c:v>
                      </c:pt>
                      <c:pt idx="6">
                        <c:v>790</c:v>
                      </c:pt>
                    </c:strCache>
                  </c:strRef>
                </c:tx>
                <c:spPr>
                  <a:solidFill>
                    <a:schemeClr val="accent4"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April!$A$39:$A$45</c15:sqref>
                        </c15:formulaRef>
                      </c:ext>
                    </c:extLst>
                    <c:strCache>
                      <c:ptCount val="7"/>
                      <c:pt idx="0">
                        <c:v>Northeast</c:v>
                      </c:pt>
                      <c:pt idx="1">
                        <c:v>MidAtlantic</c:v>
                      </c:pt>
                      <c:pt idx="2">
                        <c:v>Southeast</c:v>
                      </c:pt>
                      <c:pt idx="3">
                        <c:v>Great Lakes</c:v>
                      </c:pt>
                      <c:pt idx="4">
                        <c:v>North Central</c:v>
                      </c:pt>
                      <c:pt idx="5">
                        <c:v>Southwest</c:v>
                      </c:pt>
                      <c:pt idx="6">
                        <c:v>West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'April 19'!$B$1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3-B6EE-46B2-96DE-678F441578D9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'April 19'!$B$1:$B$8</c15:sqref>
                        </c15:formulaRef>
                      </c:ext>
                    </c:extLst>
                    <c:strCache>
                      <c:ptCount val="8"/>
                      <c:pt idx="0">
                        <c:v>Regular 2019</c:v>
                      </c:pt>
                      <c:pt idx="1">
                        <c:v>1005</c:v>
                      </c:pt>
                      <c:pt idx="2">
                        <c:v>1009</c:v>
                      </c:pt>
                      <c:pt idx="3">
                        <c:v>1038</c:v>
                      </c:pt>
                      <c:pt idx="4">
                        <c:v>827</c:v>
                      </c:pt>
                      <c:pt idx="5">
                        <c:v>613</c:v>
                      </c:pt>
                      <c:pt idx="6">
                        <c:v>522</c:v>
                      </c:pt>
                      <c:pt idx="7">
                        <c:v>790</c:v>
                      </c:pt>
                    </c:strCache>
                  </c:strRef>
                </c:tx>
                <c:spPr>
                  <a:solidFill>
                    <a:schemeClr val="accent5"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April!$A$39:$A$45</c15:sqref>
                        </c15:formulaRef>
                      </c:ext>
                    </c:extLst>
                    <c:strCache>
                      <c:ptCount val="7"/>
                      <c:pt idx="0">
                        <c:v>Northeast</c:v>
                      </c:pt>
                      <c:pt idx="1">
                        <c:v>MidAtlantic</c:v>
                      </c:pt>
                      <c:pt idx="2">
                        <c:v>Southeast</c:v>
                      </c:pt>
                      <c:pt idx="3">
                        <c:v>Great Lakes</c:v>
                      </c:pt>
                      <c:pt idx="4">
                        <c:v>North Central</c:v>
                      </c:pt>
                      <c:pt idx="5">
                        <c:v>Southwest</c:v>
                      </c:pt>
                      <c:pt idx="6">
                        <c:v>West</c:v>
                      </c:pt>
                    </c:strCache>
                  </c:strRef>
                </c:cat>
                <c:val>
                  <c:numLit>
                    <c:formatCode>General</c:formatCode>
                    <c:ptCount val="1"/>
                    <c:pt idx="0">
                      <c:v>1</c:v>
                    </c:pt>
                  </c:numLit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B6EE-46B2-96DE-678F441578D9}"/>
                  </c:ext>
                </c:extLst>
              </c15:ser>
            </c15:filteredBarSeries>
            <c15:filteredBar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'April 19'!$B$2:$B$8</c15:sqref>
                        </c15:formulaRef>
                      </c:ext>
                    </c:extLst>
                    <c:strCache>
                      <c:ptCount val="7"/>
                      <c:pt idx="0">
                        <c:v>1005</c:v>
                      </c:pt>
                      <c:pt idx="1">
                        <c:v>1009</c:v>
                      </c:pt>
                      <c:pt idx="2">
                        <c:v>1038</c:v>
                      </c:pt>
                      <c:pt idx="3">
                        <c:v>827</c:v>
                      </c:pt>
                      <c:pt idx="4">
                        <c:v>613</c:v>
                      </c:pt>
                      <c:pt idx="5">
                        <c:v>522</c:v>
                      </c:pt>
                      <c:pt idx="6">
                        <c:v>790</c:v>
                      </c:pt>
                    </c:strCache>
                  </c:strRef>
                </c:tx>
                <c:spPr>
                  <a:solidFill>
                    <a:schemeClr val="accent6"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April!$A$39:$A$45</c15:sqref>
                        </c15:formulaRef>
                      </c:ext>
                    </c:extLst>
                    <c:strCache>
                      <c:ptCount val="7"/>
                      <c:pt idx="0">
                        <c:v>Northeast</c:v>
                      </c:pt>
                      <c:pt idx="1">
                        <c:v>MidAtlantic</c:v>
                      </c:pt>
                      <c:pt idx="2">
                        <c:v>Southeast</c:v>
                      </c:pt>
                      <c:pt idx="3">
                        <c:v>Great Lakes</c:v>
                      </c:pt>
                      <c:pt idx="4">
                        <c:v>North Central</c:v>
                      </c:pt>
                      <c:pt idx="5">
                        <c:v>Southwest</c:v>
                      </c:pt>
                      <c:pt idx="6">
                        <c:v>West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'April 19'!$B$1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B6EE-46B2-96DE-678F441578D9}"/>
                  </c:ext>
                </c:extLst>
              </c15:ser>
            </c15:filteredBarSeries>
          </c:ext>
        </c:extLst>
      </c:barChart>
      <c:catAx>
        <c:axId val="657148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  <a:headEnd type="none" w="sm" len="sm"/>
            <a:tailEnd type="none" w="sm" len="sm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7146832"/>
        <c:crosses val="autoZero"/>
        <c:auto val="1"/>
        <c:lblAlgn val="ctr"/>
        <c:lblOffset val="100"/>
        <c:noMultiLvlLbl val="0"/>
      </c:catAx>
      <c:valAx>
        <c:axId val="657146832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tx1">
                      <a:lumMod val="5000"/>
                      <a:lumOff val="95000"/>
                    </a:schemeClr>
                  </a:gs>
                  <a:gs pos="100000">
                    <a:schemeClr val="tx1">
                      <a:lumMod val="15000"/>
                      <a:lumOff val="8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71484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Pt>
            <c:idx val="6"/>
            <c:bubble3D val="0"/>
            <c:spPr>
              <a:solidFill>
                <a:schemeClr val="bg2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4F5B-424A-806C-A5FB008EDF32}"/>
              </c:ext>
            </c:extLst>
          </c:dPt>
          <c:dLbls>
            <c:spPr>
              <a:noFill/>
              <a:ln>
                <a:noFill/>
              </a:ln>
              <a:effectLst/>
            </c:sp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May!$A$2:$A$10</c:f>
              <c:strCache>
                <c:ptCount val="9"/>
                <c:pt idx="0">
                  <c:v>Regular</c:v>
                </c:pt>
                <c:pt idx="1">
                  <c:v>Special</c:v>
                </c:pt>
                <c:pt idx="2">
                  <c:v>Young Organist</c:v>
                </c:pt>
                <c:pt idx="3">
                  <c:v>Ind. Regular</c:v>
                </c:pt>
                <c:pt idx="4">
                  <c:v>Ind. Special</c:v>
                </c:pt>
                <c:pt idx="5">
                  <c:v>Ind. Young Organist</c:v>
                </c:pt>
                <c:pt idx="6">
                  <c:v>Volunteer</c:v>
                </c:pt>
                <c:pt idx="7">
                  <c:v>Lifetime Member</c:v>
                </c:pt>
                <c:pt idx="8">
                  <c:v>RCCO</c:v>
                </c:pt>
              </c:strCache>
            </c:strRef>
          </c:cat>
          <c:val>
            <c:numRef>
              <c:f>May!$B$2:$B$10</c:f>
              <c:numCache>
                <c:formatCode>General</c:formatCode>
                <c:ptCount val="9"/>
                <c:pt idx="0">
                  <c:v>12</c:v>
                </c:pt>
                <c:pt idx="1">
                  <c:v>2</c:v>
                </c:pt>
                <c:pt idx="2">
                  <c:v>10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2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F5B-424A-806C-A5FB008EDF32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May!$A$16:$A$25</c:f>
              <c:strCache>
                <c:ptCount val="9"/>
                <c:pt idx="0">
                  <c:v>Regular</c:v>
                </c:pt>
                <c:pt idx="1">
                  <c:v>Special</c:v>
                </c:pt>
                <c:pt idx="2">
                  <c:v>Young Organist</c:v>
                </c:pt>
                <c:pt idx="3">
                  <c:v>Ind. Regular</c:v>
                </c:pt>
                <c:pt idx="4">
                  <c:v>Ind. Special</c:v>
                </c:pt>
                <c:pt idx="5">
                  <c:v>Ind. Young Organist</c:v>
                </c:pt>
                <c:pt idx="6">
                  <c:v>Volunteer</c:v>
                </c:pt>
                <c:pt idx="7">
                  <c:v>Lifetime Member</c:v>
                </c:pt>
                <c:pt idx="8">
                  <c:v>RCCO</c:v>
                </c:pt>
              </c:strCache>
            </c:strRef>
          </c:cat>
          <c:val>
            <c:numRef>
              <c:f>May!$C$16:$C$24</c:f>
              <c:numCache>
                <c:formatCode>_(* #,##0_);_(* \(#,##0\);_(* "-"??_);_(@_)</c:formatCode>
                <c:ptCount val="9"/>
                <c:pt idx="0">
                  <c:v>5223</c:v>
                </c:pt>
                <c:pt idx="1">
                  <c:v>6478</c:v>
                </c:pt>
                <c:pt idx="2">
                  <c:v>1005</c:v>
                </c:pt>
                <c:pt idx="3">
                  <c:v>185</c:v>
                </c:pt>
                <c:pt idx="4">
                  <c:v>159</c:v>
                </c:pt>
                <c:pt idx="5">
                  <c:v>34</c:v>
                </c:pt>
                <c:pt idx="6">
                  <c:v>77</c:v>
                </c:pt>
                <c:pt idx="7">
                  <c:v>66</c:v>
                </c:pt>
                <c:pt idx="8">
                  <c:v>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84-4E7D-A70B-34557F3F9D2F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5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chapter</a:t>
            </a:r>
            <a:r>
              <a:rPr lang="en-US" baseline="0"/>
              <a:t> member Year-to-Year comparative 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5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9"/>
          <c:order val="9"/>
          <c:tx>
            <c:v>Regular</c:v>
          </c:tx>
          <c:spPr>
            <a:solidFill>
              <a:schemeClr val="accent4">
                <a:lumMod val="60000"/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May!$A$39:$A$45</c:f>
              <c:strCache>
                <c:ptCount val="7"/>
                <c:pt idx="0">
                  <c:v>Northeast</c:v>
                </c:pt>
                <c:pt idx="1">
                  <c:v>MidAtlantic</c:v>
                </c:pt>
                <c:pt idx="2">
                  <c:v>Southeast</c:v>
                </c:pt>
                <c:pt idx="3">
                  <c:v>Great Lakes</c:v>
                </c:pt>
                <c:pt idx="4">
                  <c:v>North Central</c:v>
                </c:pt>
                <c:pt idx="5">
                  <c:v>Southwest</c:v>
                </c:pt>
                <c:pt idx="6">
                  <c:v>West</c:v>
                </c:pt>
              </c:strCache>
              <c:extLst/>
            </c:strRef>
          </c:cat>
          <c:val>
            <c:numRef>
              <c:f>May!$B$39:$B$45</c:f>
              <c:numCache>
                <c:formatCode>_(* #,##0_);_(* \(#,##0\);_(* "-"??_);_(@_)</c:formatCode>
                <c:ptCount val="7"/>
                <c:pt idx="0">
                  <c:v>902</c:v>
                </c:pt>
                <c:pt idx="1">
                  <c:v>904</c:v>
                </c:pt>
                <c:pt idx="2">
                  <c:v>950</c:v>
                </c:pt>
                <c:pt idx="3">
                  <c:v>734</c:v>
                </c:pt>
                <c:pt idx="4">
                  <c:v>569</c:v>
                </c:pt>
                <c:pt idx="5">
                  <c:v>468</c:v>
                </c:pt>
                <c:pt idx="6">
                  <c:v>726</c:v>
                </c:pt>
              </c:numCache>
              <c:extLst/>
            </c:numRef>
          </c:val>
          <c:extLst>
            <c:ext xmlns:c16="http://schemas.microsoft.com/office/drawing/2014/chart" uri="{C3380CC4-5D6E-409C-BE32-E72D297353CC}">
              <c16:uniqueId val="{00000003-75C3-4D8D-9E1C-DF00624C3E32}"/>
            </c:ext>
          </c:extLst>
        </c:ser>
        <c:ser>
          <c:idx val="10"/>
          <c:order val="10"/>
          <c:tx>
            <c:v>Special</c:v>
          </c:tx>
          <c:spPr>
            <a:solidFill>
              <a:schemeClr val="accent5">
                <a:lumMod val="60000"/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May!$A$39:$A$45</c:f>
              <c:strCache>
                <c:ptCount val="7"/>
                <c:pt idx="0">
                  <c:v>Northeast</c:v>
                </c:pt>
                <c:pt idx="1">
                  <c:v>MidAtlantic</c:v>
                </c:pt>
                <c:pt idx="2">
                  <c:v>Southeast</c:v>
                </c:pt>
                <c:pt idx="3">
                  <c:v>Great Lakes</c:v>
                </c:pt>
                <c:pt idx="4">
                  <c:v>North Central</c:v>
                </c:pt>
                <c:pt idx="5">
                  <c:v>Southwest</c:v>
                </c:pt>
                <c:pt idx="6">
                  <c:v>West</c:v>
                </c:pt>
              </c:strCache>
              <c:extLst/>
            </c:strRef>
          </c:cat>
          <c:val>
            <c:numRef>
              <c:f>May!$C$39:$C$45</c:f>
              <c:numCache>
                <c:formatCode>_(* #,##0_);_(* \(#,##0\);_(* "-"??_);_(@_)</c:formatCode>
                <c:ptCount val="7"/>
                <c:pt idx="0">
                  <c:v>1065</c:v>
                </c:pt>
                <c:pt idx="1">
                  <c:v>1092</c:v>
                </c:pt>
                <c:pt idx="2">
                  <c:v>1155</c:v>
                </c:pt>
                <c:pt idx="3">
                  <c:v>1013</c:v>
                </c:pt>
                <c:pt idx="4">
                  <c:v>640</c:v>
                </c:pt>
                <c:pt idx="5">
                  <c:v>556</c:v>
                </c:pt>
                <c:pt idx="6">
                  <c:v>988</c:v>
                </c:pt>
              </c:numCache>
              <c:extLst/>
            </c:numRef>
          </c:val>
          <c:extLst>
            <c:ext xmlns:c16="http://schemas.microsoft.com/office/drawing/2014/chart" uri="{C3380CC4-5D6E-409C-BE32-E72D297353CC}">
              <c16:uniqueId val="{00000004-75C3-4D8D-9E1C-DF00624C3E32}"/>
            </c:ext>
          </c:extLst>
        </c:ser>
        <c:ser>
          <c:idx val="11"/>
          <c:order val="11"/>
          <c:tx>
            <c:v>Young Organist</c:v>
          </c:tx>
          <c:spPr>
            <a:solidFill>
              <a:schemeClr val="accent6">
                <a:lumMod val="60000"/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May!$A$39:$A$45</c:f>
              <c:strCache>
                <c:ptCount val="7"/>
                <c:pt idx="0">
                  <c:v>Northeast</c:v>
                </c:pt>
                <c:pt idx="1">
                  <c:v>MidAtlantic</c:v>
                </c:pt>
                <c:pt idx="2">
                  <c:v>Southeast</c:v>
                </c:pt>
                <c:pt idx="3">
                  <c:v>Great Lakes</c:v>
                </c:pt>
                <c:pt idx="4">
                  <c:v>North Central</c:v>
                </c:pt>
                <c:pt idx="5">
                  <c:v>Southwest</c:v>
                </c:pt>
                <c:pt idx="6">
                  <c:v>West</c:v>
                </c:pt>
              </c:strCache>
              <c:extLst/>
            </c:strRef>
          </c:cat>
          <c:val>
            <c:numRef>
              <c:f>May!$D$39:$D$45</c:f>
              <c:numCache>
                <c:formatCode>_(* #,##0_);_(* \(#,##0\);_(* "-"??_);_(@_)</c:formatCode>
                <c:ptCount val="7"/>
                <c:pt idx="0">
                  <c:v>172</c:v>
                </c:pt>
                <c:pt idx="1">
                  <c:v>156</c:v>
                </c:pt>
                <c:pt idx="2">
                  <c:v>123</c:v>
                </c:pt>
                <c:pt idx="3">
                  <c:v>159</c:v>
                </c:pt>
                <c:pt idx="4">
                  <c:v>135</c:v>
                </c:pt>
                <c:pt idx="5">
                  <c:v>89</c:v>
                </c:pt>
                <c:pt idx="6">
                  <c:v>171</c:v>
                </c:pt>
              </c:numCache>
              <c:extLst/>
            </c:numRef>
          </c:val>
          <c:extLst>
            <c:ext xmlns:c16="http://schemas.microsoft.com/office/drawing/2014/chart" uri="{C3380CC4-5D6E-409C-BE32-E72D297353CC}">
              <c16:uniqueId val="{00000005-75C3-4D8D-9E1C-DF00624C3E32}"/>
            </c:ext>
          </c:extLst>
        </c:ser>
        <c:ser>
          <c:idx val="12"/>
          <c:order val="12"/>
          <c:tx>
            <c:v>Regular 2019</c:v>
          </c:tx>
          <c:spPr>
            <a:solidFill>
              <a:schemeClr val="accent1">
                <a:lumMod val="80000"/>
                <a:lumOff val="20000"/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May!$A$39:$A$45</c:f>
              <c:strCache>
                <c:ptCount val="7"/>
                <c:pt idx="0">
                  <c:v>Northeast</c:v>
                </c:pt>
                <c:pt idx="1">
                  <c:v>MidAtlantic</c:v>
                </c:pt>
                <c:pt idx="2">
                  <c:v>Southeast</c:v>
                </c:pt>
                <c:pt idx="3">
                  <c:v>Great Lakes</c:v>
                </c:pt>
                <c:pt idx="4">
                  <c:v>North Central</c:v>
                </c:pt>
                <c:pt idx="5">
                  <c:v>Southwest</c:v>
                </c:pt>
                <c:pt idx="6">
                  <c:v>West</c:v>
                </c:pt>
              </c:strCache>
              <c:extLst/>
            </c:strRef>
          </c:cat>
          <c:val>
            <c:numRef>
              <c:f>'April 19'!$B$11:$B$17</c:f>
              <c:numCache>
                <c:formatCode>General</c:formatCode>
                <c:ptCount val="7"/>
                <c:pt idx="0">
                  <c:v>998</c:v>
                </c:pt>
                <c:pt idx="1">
                  <c:v>1009</c:v>
                </c:pt>
                <c:pt idx="2">
                  <c:v>1042</c:v>
                </c:pt>
                <c:pt idx="3">
                  <c:v>825</c:v>
                </c:pt>
                <c:pt idx="4">
                  <c:v>614</c:v>
                </c:pt>
                <c:pt idx="5">
                  <c:v>522</c:v>
                </c:pt>
                <c:pt idx="6">
                  <c:v>775</c:v>
                </c:pt>
              </c:numCache>
              <c:extLst/>
            </c:numRef>
          </c:val>
          <c:extLst>
            <c:ext xmlns:c16="http://schemas.microsoft.com/office/drawing/2014/chart" uri="{C3380CC4-5D6E-409C-BE32-E72D297353CC}">
              <c16:uniqueId val="{00000007-75C3-4D8D-9E1C-DF00624C3E32}"/>
            </c:ext>
          </c:extLst>
        </c:ser>
        <c:ser>
          <c:idx val="13"/>
          <c:order val="13"/>
          <c:tx>
            <c:v>Special 2019</c:v>
          </c:tx>
          <c:spPr>
            <a:solidFill>
              <a:schemeClr val="accent2">
                <a:lumMod val="80000"/>
                <a:lumOff val="20000"/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May!$A$39:$A$45</c:f>
              <c:strCache>
                <c:ptCount val="7"/>
                <c:pt idx="0">
                  <c:v>Northeast</c:v>
                </c:pt>
                <c:pt idx="1">
                  <c:v>MidAtlantic</c:v>
                </c:pt>
                <c:pt idx="2">
                  <c:v>Southeast</c:v>
                </c:pt>
                <c:pt idx="3">
                  <c:v>Great Lakes</c:v>
                </c:pt>
                <c:pt idx="4">
                  <c:v>North Central</c:v>
                </c:pt>
                <c:pt idx="5">
                  <c:v>Southwest</c:v>
                </c:pt>
                <c:pt idx="6">
                  <c:v>West</c:v>
                </c:pt>
              </c:strCache>
              <c:extLst/>
            </c:strRef>
          </c:cat>
          <c:val>
            <c:numRef>
              <c:f>'April 19'!$C$11:$C$17</c:f>
              <c:numCache>
                <c:formatCode>General</c:formatCode>
                <c:ptCount val="7"/>
                <c:pt idx="0">
                  <c:v>1048</c:v>
                </c:pt>
                <c:pt idx="1">
                  <c:v>1108</c:v>
                </c:pt>
                <c:pt idx="2">
                  <c:v>1131</c:v>
                </c:pt>
                <c:pt idx="3">
                  <c:v>1005</c:v>
                </c:pt>
                <c:pt idx="4">
                  <c:v>642</c:v>
                </c:pt>
                <c:pt idx="5">
                  <c:v>587</c:v>
                </c:pt>
                <c:pt idx="6">
                  <c:v>995</c:v>
                </c:pt>
              </c:numCache>
              <c:extLst/>
            </c:numRef>
          </c:val>
          <c:extLst>
            <c:ext xmlns:c16="http://schemas.microsoft.com/office/drawing/2014/chart" uri="{C3380CC4-5D6E-409C-BE32-E72D297353CC}">
              <c16:uniqueId val="{00000008-75C3-4D8D-9E1C-DF00624C3E32}"/>
            </c:ext>
          </c:extLst>
        </c:ser>
        <c:ser>
          <c:idx val="14"/>
          <c:order val="14"/>
          <c:tx>
            <c:v>Young Organist 2019</c:v>
          </c:tx>
          <c:spPr>
            <a:solidFill>
              <a:schemeClr val="accent3">
                <a:lumMod val="80000"/>
                <a:lumOff val="20000"/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May!$A$39:$A$45</c:f>
              <c:strCache>
                <c:ptCount val="7"/>
                <c:pt idx="0">
                  <c:v>Northeast</c:v>
                </c:pt>
                <c:pt idx="1">
                  <c:v>MidAtlantic</c:v>
                </c:pt>
                <c:pt idx="2">
                  <c:v>Southeast</c:v>
                </c:pt>
                <c:pt idx="3">
                  <c:v>Great Lakes</c:v>
                </c:pt>
                <c:pt idx="4">
                  <c:v>North Central</c:v>
                </c:pt>
                <c:pt idx="5">
                  <c:v>Southwest</c:v>
                </c:pt>
                <c:pt idx="6">
                  <c:v>West</c:v>
                </c:pt>
              </c:strCache>
              <c:extLst/>
            </c:strRef>
          </c:cat>
          <c:val>
            <c:numRef>
              <c:f>'April 19'!$D$11:$D$17</c:f>
              <c:numCache>
                <c:formatCode>General</c:formatCode>
                <c:ptCount val="7"/>
                <c:pt idx="0">
                  <c:v>184</c:v>
                </c:pt>
                <c:pt idx="1">
                  <c:v>169</c:v>
                </c:pt>
                <c:pt idx="2">
                  <c:v>148</c:v>
                </c:pt>
                <c:pt idx="3">
                  <c:v>148</c:v>
                </c:pt>
                <c:pt idx="4">
                  <c:v>142</c:v>
                </c:pt>
                <c:pt idx="5">
                  <c:v>96</c:v>
                </c:pt>
                <c:pt idx="6">
                  <c:v>204</c:v>
                </c:pt>
              </c:numCache>
              <c:extLst/>
            </c:numRef>
          </c:val>
          <c:extLst>
            <c:ext xmlns:c16="http://schemas.microsoft.com/office/drawing/2014/chart" uri="{C3380CC4-5D6E-409C-BE32-E72D297353CC}">
              <c16:uniqueId val="{00000009-75C3-4D8D-9E1C-DF00624C3E32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657148472"/>
        <c:axId val="657146832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May!$B$38</c15:sqref>
                        </c15:formulaRef>
                      </c:ext>
                    </c:extLst>
                    <c:strCache>
                      <c:ptCount val="1"/>
                      <c:pt idx="0">
                        <c:v>Regular </c:v>
                      </c:pt>
                    </c:strCache>
                  </c:strRef>
                </c:tx>
                <c:spPr>
                  <a:solidFill>
                    <a:schemeClr val="accent1"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May!$A$39:$A$45</c15:sqref>
                        </c15:formulaRef>
                      </c:ext>
                    </c:extLst>
                    <c:strCache>
                      <c:ptCount val="7"/>
                      <c:pt idx="0">
                        <c:v>Northeast</c:v>
                      </c:pt>
                      <c:pt idx="1">
                        <c:v>MidAtlantic</c:v>
                      </c:pt>
                      <c:pt idx="2">
                        <c:v>Southeast</c:v>
                      </c:pt>
                      <c:pt idx="3">
                        <c:v>Great Lakes</c:v>
                      </c:pt>
                      <c:pt idx="4">
                        <c:v>North Central</c:v>
                      </c:pt>
                      <c:pt idx="5">
                        <c:v>Southwest</c:v>
                      </c:pt>
                      <c:pt idx="6">
                        <c:v>West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May!$B$39:$B$45</c15:sqref>
                        </c15:formulaRef>
                      </c:ext>
                    </c:extLst>
                    <c:numCache>
                      <c:formatCode>_(* #,##0_);_(* \(#,##0\);_(* "-"??_);_(@_)</c:formatCode>
                      <c:ptCount val="7"/>
                      <c:pt idx="0">
                        <c:v>902</c:v>
                      </c:pt>
                      <c:pt idx="1">
                        <c:v>904</c:v>
                      </c:pt>
                      <c:pt idx="2">
                        <c:v>950</c:v>
                      </c:pt>
                      <c:pt idx="3">
                        <c:v>734</c:v>
                      </c:pt>
                      <c:pt idx="4">
                        <c:v>569</c:v>
                      </c:pt>
                      <c:pt idx="5">
                        <c:v>468</c:v>
                      </c:pt>
                      <c:pt idx="6">
                        <c:v>726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8F9A-4F9C-BFCF-615E6CF039A8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May!$C$38</c15:sqref>
                        </c15:formulaRef>
                      </c:ext>
                    </c:extLst>
                    <c:strCache>
                      <c:ptCount val="1"/>
                      <c:pt idx="0">
                        <c:v>Special</c:v>
                      </c:pt>
                    </c:strCache>
                  </c:strRef>
                </c:tx>
                <c:spPr>
                  <a:solidFill>
                    <a:schemeClr val="accent2"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May!$A$39:$A$45</c15:sqref>
                        </c15:formulaRef>
                      </c:ext>
                    </c:extLst>
                    <c:strCache>
                      <c:ptCount val="7"/>
                      <c:pt idx="0">
                        <c:v>Northeast</c:v>
                      </c:pt>
                      <c:pt idx="1">
                        <c:v>MidAtlantic</c:v>
                      </c:pt>
                      <c:pt idx="2">
                        <c:v>Southeast</c:v>
                      </c:pt>
                      <c:pt idx="3">
                        <c:v>Great Lakes</c:v>
                      </c:pt>
                      <c:pt idx="4">
                        <c:v>North Central</c:v>
                      </c:pt>
                      <c:pt idx="5">
                        <c:v>Southwest</c:v>
                      </c:pt>
                      <c:pt idx="6">
                        <c:v>West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May!$C$39:$C$45</c15:sqref>
                        </c15:formulaRef>
                      </c:ext>
                    </c:extLst>
                    <c:numCache>
                      <c:formatCode>_(* #,##0_);_(* \(#,##0\);_(* "-"??_);_(@_)</c:formatCode>
                      <c:ptCount val="7"/>
                      <c:pt idx="0">
                        <c:v>1065</c:v>
                      </c:pt>
                      <c:pt idx="1">
                        <c:v>1092</c:v>
                      </c:pt>
                      <c:pt idx="2">
                        <c:v>1155</c:v>
                      </c:pt>
                      <c:pt idx="3">
                        <c:v>1013</c:v>
                      </c:pt>
                      <c:pt idx="4">
                        <c:v>640</c:v>
                      </c:pt>
                      <c:pt idx="5">
                        <c:v>556</c:v>
                      </c:pt>
                      <c:pt idx="6">
                        <c:v>988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8F9A-4F9C-BFCF-615E6CF039A8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May!$D$38</c15:sqref>
                        </c15:formulaRef>
                      </c:ext>
                    </c:extLst>
                    <c:strCache>
                      <c:ptCount val="1"/>
                      <c:pt idx="0">
                        <c:v>Young Organist</c:v>
                      </c:pt>
                    </c:strCache>
                  </c:strRef>
                </c:tx>
                <c:spPr>
                  <a:solidFill>
                    <a:schemeClr val="accent3"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May!$A$39:$A$45</c15:sqref>
                        </c15:formulaRef>
                      </c:ext>
                    </c:extLst>
                    <c:strCache>
                      <c:ptCount val="7"/>
                      <c:pt idx="0">
                        <c:v>Northeast</c:v>
                      </c:pt>
                      <c:pt idx="1">
                        <c:v>MidAtlantic</c:v>
                      </c:pt>
                      <c:pt idx="2">
                        <c:v>Southeast</c:v>
                      </c:pt>
                      <c:pt idx="3">
                        <c:v>Great Lakes</c:v>
                      </c:pt>
                      <c:pt idx="4">
                        <c:v>North Central</c:v>
                      </c:pt>
                      <c:pt idx="5">
                        <c:v>Southwest</c:v>
                      </c:pt>
                      <c:pt idx="6">
                        <c:v>West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May!$D$39:$D$45</c15:sqref>
                        </c15:formulaRef>
                      </c:ext>
                    </c:extLst>
                    <c:numCache>
                      <c:formatCode>_(* #,##0_);_(* \(#,##0\);_(* "-"??_);_(@_)</c:formatCode>
                      <c:ptCount val="7"/>
                      <c:pt idx="0">
                        <c:v>172</c:v>
                      </c:pt>
                      <c:pt idx="1">
                        <c:v>156</c:v>
                      </c:pt>
                      <c:pt idx="2">
                        <c:v>123</c:v>
                      </c:pt>
                      <c:pt idx="3">
                        <c:v>159</c:v>
                      </c:pt>
                      <c:pt idx="4">
                        <c:v>135</c:v>
                      </c:pt>
                      <c:pt idx="5">
                        <c:v>89</c:v>
                      </c:pt>
                      <c:pt idx="6">
                        <c:v>171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8F9A-4F9C-BFCF-615E6CF039A8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'April 19'!$B$2:$B$8</c15:sqref>
                        </c15:formulaRef>
                      </c:ext>
                    </c:extLst>
                    <c:strCache>
                      <c:ptCount val="7"/>
                      <c:pt idx="0">
                        <c:v>1005</c:v>
                      </c:pt>
                      <c:pt idx="1">
                        <c:v>1009</c:v>
                      </c:pt>
                      <c:pt idx="2">
                        <c:v>1038</c:v>
                      </c:pt>
                      <c:pt idx="3">
                        <c:v>827</c:v>
                      </c:pt>
                      <c:pt idx="4">
                        <c:v>613</c:v>
                      </c:pt>
                      <c:pt idx="5">
                        <c:v>522</c:v>
                      </c:pt>
                      <c:pt idx="6">
                        <c:v>790</c:v>
                      </c:pt>
                    </c:strCache>
                  </c:strRef>
                </c:tx>
                <c:spPr>
                  <a:solidFill>
                    <a:schemeClr val="accent4"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May!$A$39:$A$45</c15:sqref>
                        </c15:formulaRef>
                      </c:ext>
                    </c:extLst>
                    <c:strCache>
                      <c:ptCount val="7"/>
                      <c:pt idx="0">
                        <c:v>Northeast</c:v>
                      </c:pt>
                      <c:pt idx="1">
                        <c:v>MidAtlantic</c:v>
                      </c:pt>
                      <c:pt idx="2">
                        <c:v>Southeast</c:v>
                      </c:pt>
                      <c:pt idx="3">
                        <c:v>Great Lakes</c:v>
                      </c:pt>
                      <c:pt idx="4">
                        <c:v>North Central</c:v>
                      </c:pt>
                      <c:pt idx="5">
                        <c:v>Southwest</c:v>
                      </c:pt>
                      <c:pt idx="6">
                        <c:v>West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'April 19'!$B$1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8F9A-4F9C-BFCF-615E6CF039A8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'April 19'!$B$1:$B$8</c15:sqref>
                        </c15:formulaRef>
                      </c:ext>
                    </c:extLst>
                    <c:strCache>
                      <c:ptCount val="8"/>
                      <c:pt idx="0">
                        <c:v>Regular 2019</c:v>
                      </c:pt>
                      <c:pt idx="1">
                        <c:v>1005</c:v>
                      </c:pt>
                      <c:pt idx="2">
                        <c:v>1009</c:v>
                      </c:pt>
                      <c:pt idx="3">
                        <c:v>1038</c:v>
                      </c:pt>
                      <c:pt idx="4">
                        <c:v>827</c:v>
                      </c:pt>
                      <c:pt idx="5">
                        <c:v>613</c:v>
                      </c:pt>
                      <c:pt idx="6">
                        <c:v>522</c:v>
                      </c:pt>
                      <c:pt idx="7">
                        <c:v>790</c:v>
                      </c:pt>
                    </c:strCache>
                  </c:strRef>
                </c:tx>
                <c:spPr>
                  <a:solidFill>
                    <a:schemeClr val="accent5"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May!$A$39:$A$45</c15:sqref>
                        </c15:formulaRef>
                      </c:ext>
                    </c:extLst>
                    <c:strCache>
                      <c:ptCount val="7"/>
                      <c:pt idx="0">
                        <c:v>Northeast</c:v>
                      </c:pt>
                      <c:pt idx="1">
                        <c:v>MidAtlantic</c:v>
                      </c:pt>
                      <c:pt idx="2">
                        <c:v>Southeast</c:v>
                      </c:pt>
                      <c:pt idx="3">
                        <c:v>Great Lakes</c:v>
                      </c:pt>
                      <c:pt idx="4">
                        <c:v>North Central</c:v>
                      </c:pt>
                      <c:pt idx="5">
                        <c:v>Southwest</c:v>
                      </c:pt>
                      <c:pt idx="6">
                        <c:v>West</c:v>
                      </c:pt>
                    </c:strCache>
                  </c:strRef>
                </c:cat>
                <c:val>
                  <c:numLit>
                    <c:formatCode>General</c:formatCode>
                    <c:ptCount val="1"/>
                    <c:pt idx="0">
                      <c:v>1</c:v>
                    </c:pt>
                  </c:numLit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8F9A-4F9C-BFCF-615E6CF039A8}"/>
                  </c:ext>
                </c:extLst>
              </c15:ser>
            </c15:filteredBarSeries>
            <c15:filteredBar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'April 19'!$B$2:$B$8</c15:sqref>
                        </c15:formulaRef>
                      </c:ext>
                    </c:extLst>
                    <c:strCache>
                      <c:ptCount val="7"/>
                      <c:pt idx="0">
                        <c:v>1005</c:v>
                      </c:pt>
                      <c:pt idx="1">
                        <c:v>1009</c:v>
                      </c:pt>
                      <c:pt idx="2">
                        <c:v>1038</c:v>
                      </c:pt>
                      <c:pt idx="3">
                        <c:v>827</c:v>
                      </c:pt>
                      <c:pt idx="4">
                        <c:v>613</c:v>
                      </c:pt>
                      <c:pt idx="5">
                        <c:v>522</c:v>
                      </c:pt>
                      <c:pt idx="6">
                        <c:v>790</c:v>
                      </c:pt>
                    </c:strCache>
                  </c:strRef>
                </c:tx>
                <c:spPr>
                  <a:solidFill>
                    <a:schemeClr val="accent6"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May!$A$39:$A$45</c15:sqref>
                        </c15:formulaRef>
                      </c:ext>
                    </c:extLst>
                    <c:strCache>
                      <c:ptCount val="7"/>
                      <c:pt idx="0">
                        <c:v>Northeast</c:v>
                      </c:pt>
                      <c:pt idx="1">
                        <c:v>MidAtlantic</c:v>
                      </c:pt>
                      <c:pt idx="2">
                        <c:v>Southeast</c:v>
                      </c:pt>
                      <c:pt idx="3">
                        <c:v>Great Lakes</c:v>
                      </c:pt>
                      <c:pt idx="4">
                        <c:v>North Central</c:v>
                      </c:pt>
                      <c:pt idx="5">
                        <c:v>Southwest</c:v>
                      </c:pt>
                      <c:pt idx="6">
                        <c:v>West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'April 19'!$B$1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8F9A-4F9C-BFCF-615E6CF039A8}"/>
                  </c:ext>
                </c:extLst>
              </c15:ser>
            </c15:filteredBarSeries>
            <c15:filteredBar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'April 19'!$B$1</c15:sqref>
                        </c15:formulaRef>
                      </c:ext>
                    </c:extLst>
                    <c:strCache>
                      <c:ptCount val="1"/>
                      <c:pt idx="0">
                        <c:v>Regular 2019</c:v>
                      </c:pt>
                    </c:strCache>
                  </c:strRef>
                </c:tx>
                <c:spPr>
                  <a:solidFill>
                    <a:schemeClr val="accent1">
                      <a:lumMod val="6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May!$A$39:$A$45</c15:sqref>
                        </c15:formulaRef>
                      </c:ext>
                    </c:extLst>
                    <c:strCache>
                      <c:ptCount val="7"/>
                      <c:pt idx="0">
                        <c:v>Northeast</c:v>
                      </c:pt>
                      <c:pt idx="1">
                        <c:v>MidAtlantic</c:v>
                      </c:pt>
                      <c:pt idx="2">
                        <c:v>Southeast</c:v>
                      </c:pt>
                      <c:pt idx="3">
                        <c:v>Great Lakes</c:v>
                      </c:pt>
                      <c:pt idx="4">
                        <c:v>North Central</c:v>
                      </c:pt>
                      <c:pt idx="5">
                        <c:v>Southwest</c:v>
                      </c:pt>
                      <c:pt idx="6">
                        <c:v>West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'April 19'!$B$2:$B$8</c15:sqref>
                        </c15:formulaRef>
                      </c:ext>
                    </c:extLst>
                    <c:numCache>
                      <c:formatCode>General</c:formatCode>
                      <c:ptCount val="7"/>
                      <c:pt idx="0">
                        <c:v>1005</c:v>
                      </c:pt>
                      <c:pt idx="1">
                        <c:v>1009</c:v>
                      </c:pt>
                      <c:pt idx="2">
                        <c:v>1038</c:v>
                      </c:pt>
                      <c:pt idx="3">
                        <c:v>827</c:v>
                      </c:pt>
                      <c:pt idx="4">
                        <c:v>613</c:v>
                      </c:pt>
                      <c:pt idx="5">
                        <c:v>522</c:v>
                      </c:pt>
                      <c:pt idx="6">
                        <c:v>790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8F9A-4F9C-BFCF-615E6CF039A8}"/>
                  </c:ext>
                </c:extLst>
              </c15:ser>
            </c15:filteredBarSeries>
            <c15:filteredBar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'April 19'!$C$1</c15:sqref>
                        </c15:formulaRef>
                      </c:ext>
                    </c:extLst>
                    <c:strCache>
                      <c:ptCount val="1"/>
                      <c:pt idx="0">
                        <c:v>Special 2019</c:v>
                      </c:pt>
                    </c:strCache>
                  </c:strRef>
                </c:tx>
                <c:spPr>
                  <a:solidFill>
                    <a:schemeClr val="accent2">
                      <a:lumMod val="6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May!$A$39:$A$45</c15:sqref>
                        </c15:formulaRef>
                      </c:ext>
                    </c:extLst>
                    <c:strCache>
                      <c:ptCount val="7"/>
                      <c:pt idx="0">
                        <c:v>Northeast</c:v>
                      </c:pt>
                      <c:pt idx="1">
                        <c:v>MidAtlantic</c:v>
                      </c:pt>
                      <c:pt idx="2">
                        <c:v>Southeast</c:v>
                      </c:pt>
                      <c:pt idx="3">
                        <c:v>Great Lakes</c:v>
                      </c:pt>
                      <c:pt idx="4">
                        <c:v>North Central</c:v>
                      </c:pt>
                      <c:pt idx="5">
                        <c:v>Southwest</c:v>
                      </c:pt>
                      <c:pt idx="6">
                        <c:v>West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'April 19'!$C$2:$C$8</c15:sqref>
                        </c15:formulaRef>
                      </c:ext>
                    </c:extLst>
                    <c:numCache>
                      <c:formatCode>General</c:formatCode>
                      <c:ptCount val="7"/>
                      <c:pt idx="0">
                        <c:v>1052</c:v>
                      </c:pt>
                      <c:pt idx="1">
                        <c:v>1109</c:v>
                      </c:pt>
                      <c:pt idx="2">
                        <c:v>1132</c:v>
                      </c:pt>
                      <c:pt idx="3">
                        <c:v>1006</c:v>
                      </c:pt>
                      <c:pt idx="4">
                        <c:v>639</c:v>
                      </c:pt>
                      <c:pt idx="5">
                        <c:v>591</c:v>
                      </c:pt>
                      <c:pt idx="6">
                        <c:v>990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8F9A-4F9C-BFCF-615E6CF039A8}"/>
                  </c:ext>
                </c:extLst>
              </c15:ser>
            </c15:filteredBarSeries>
            <c15:filteredBarSeries>
              <c15:ser>
                <c:idx val="8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'April 19'!$D$1</c15:sqref>
                        </c15:formulaRef>
                      </c:ext>
                    </c:extLst>
                    <c:strCache>
                      <c:ptCount val="1"/>
                      <c:pt idx="0">
                        <c:v>Young Organist 2019</c:v>
                      </c:pt>
                    </c:strCache>
                  </c:strRef>
                </c:tx>
                <c:spPr>
                  <a:solidFill>
                    <a:schemeClr val="accent3">
                      <a:lumMod val="6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May!$A$39:$A$45</c15:sqref>
                        </c15:formulaRef>
                      </c:ext>
                    </c:extLst>
                    <c:strCache>
                      <c:ptCount val="7"/>
                      <c:pt idx="0">
                        <c:v>Northeast</c:v>
                      </c:pt>
                      <c:pt idx="1">
                        <c:v>MidAtlantic</c:v>
                      </c:pt>
                      <c:pt idx="2">
                        <c:v>Southeast</c:v>
                      </c:pt>
                      <c:pt idx="3">
                        <c:v>Great Lakes</c:v>
                      </c:pt>
                      <c:pt idx="4">
                        <c:v>North Central</c:v>
                      </c:pt>
                      <c:pt idx="5">
                        <c:v>Southwest</c:v>
                      </c:pt>
                      <c:pt idx="6">
                        <c:v>West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'April 19'!$D$2:$D$8</c15:sqref>
                        </c15:formulaRef>
                      </c:ext>
                    </c:extLst>
                    <c:numCache>
                      <c:formatCode>General</c:formatCode>
                      <c:ptCount val="7"/>
                      <c:pt idx="0">
                        <c:v>187</c:v>
                      </c:pt>
                      <c:pt idx="1">
                        <c:v>170</c:v>
                      </c:pt>
                      <c:pt idx="2">
                        <c:v>147</c:v>
                      </c:pt>
                      <c:pt idx="3">
                        <c:v>153</c:v>
                      </c:pt>
                      <c:pt idx="4">
                        <c:v>144</c:v>
                      </c:pt>
                      <c:pt idx="5">
                        <c:v>96</c:v>
                      </c:pt>
                      <c:pt idx="6">
                        <c:v>205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8F9A-4F9C-BFCF-615E6CF039A8}"/>
                  </c:ext>
                </c:extLst>
              </c15:ser>
            </c15:filteredBarSeries>
          </c:ext>
        </c:extLst>
      </c:barChart>
      <c:catAx>
        <c:axId val="657148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  <a:headEnd type="none" w="sm" len="sm"/>
            <a:tailEnd type="none" w="sm" len="sm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7146832"/>
        <c:crosses val="autoZero"/>
        <c:auto val="1"/>
        <c:lblAlgn val="ctr"/>
        <c:lblOffset val="100"/>
        <c:noMultiLvlLbl val="0"/>
      </c:catAx>
      <c:valAx>
        <c:axId val="657146832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tx1">
                      <a:lumMod val="5000"/>
                      <a:lumOff val="95000"/>
                    </a:schemeClr>
                  </a:gs>
                  <a:gs pos="100000">
                    <a:schemeClr val="tx1">
                      <a:lumMod val="15000"/>
                      <a:lumOff val="8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71484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Pt>
            <c:idx val="6"/>
            <c:bubble3D val="0"/>
            <c:spPr>
              <a:solidFill>
                <a:schemeClr val="bg2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81B0-4765-BCB3-AED20BB55F80}"/>
              </c:ext>
            </c:extLst>
          </c:dPt>
          <c:dLbls>
            <c:spPr>
              <a:noFill/>
              <a:ln>
                <a:noFill/>
              </a:ln>
              <a:effectLst/>
            </c:sp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'June 20'!$A$2:$A$10</c:f>
              <c:strCache>
                <c:ptCount val="9"/>
                <c:pt idx="0">
                  <c:v>Regular</c:v>
                </c:pt>
                <c:pt idx="1">
                  <c:v>Special</c:v>
                </c:pt>
                <c:pt idx="2">
                  <c:v>Young Organist</c:v>
                </c:pt>
                <c:pt idx="3">
                  <c:v>Ind. Regular</c:v>
                </c:pt>
                <c:pt idx="4">
                  <c:v>Ind. Special</c:v>
                </c:pt>
                <c:pt idx="5">
                  <c:v>Ind. Young Organist</c:v>
                </c:pt>
                <c:pt idx="6">
                  <c:v>Volunteer</c:v>
                </c:pt>
                <c:pt idx="7">
                  <c:v>Lifetime Member</c:v>
                </c:pt>
                <c:pt idx="8">
                  <c:v>RCCO</c:v>
                </c:pt>
              </c:strCache>
            </c:strRef>
          </c:cat>
          <c:val>
            <c:numRef>
              <c:f>'June 20'!$B$2:$B$10</c:f>
              <c:numCache>
                <c:formatCode>General</c:formatCode>
                <c:ptCount val="9"/>
                <c:pt idx="0">
                  <c:v>13</c:v>
                </c:pt>
                <c:pt idx="1">
                  <c:v>5</c:v>
                </c:pt>
                <c:pt idx="2">
                  <c:v>19</c:v>
                </c:pt>
                <c:pt idx="3">
                  <c:v>3</c:v>
                </c:pt>
                <c:pt idx="4">
                  <c:v>2</c:v>
                </c:pt>
                <c:pt idx="5">
                  <c:v>6</c:v>
                </c:pt>
                <c:pt idx="6">
                  <c:v>1</c:v>
                </c:pt>
                <c:pt idx="7">
                  <c:v>1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1B0-4765-BCB3-AED20BB55F80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'June 20'!$A$16:$A$25</c:f>
              <c:strCache>
                <c:ptCount val="9"/>
                <c:pt idx="0">
                  <c:v>Regular</c:v>
                </c:pt>
                <c:pt idx="1">
                  <c:v>Special</c:v>
                </c:pt>
                <c:pt idx="2">
                  <c:v>Young Organist</c:v>
                </c:pt>
                <c:pt idx="3">
                  <c:v>Ind. Regular</c:v>
                </c:pt>
                <c:pt idx="4">
                  <c:v>Ind. Special</c:v>
                </c:pt>
                <c:pt idx="5">
                  <c:v>Ind. Young Organist</c:v>
                </c:pt>
                <c:pt idx="6">
                  <c:v>Volunteer</c:v>
                </c:pt>
                <c:pt idx="7">
                  <c:v>Lifetime Member</c:v>
                </c:pt>
                <c:pt idx="8">
                  <c:v>RCCO</c:v>
                </c:pt>
              </c:strCache>
            </c:strRef>
          </c:cat>
          <c:val>
            <c:numRef>
              <c:f>'June 20'!$C$16:$C$24</c:f>
              <c:numCache>
                <c:formatCode>_(* #,##0_);_(* \(#,##0\);_(* "-"??_);_(@_)</c:formatCode>
                <c:ptCount val="9"/>
                <c:pt idx="0">
                  <c:v>5174</c:v>
                </c:pt>
                <c:pt idx="1">
                  <c:v>6453</c:v>
                </c:pt>
                <c:pt idx="2">
                  <c:v>1014</c:v>
                </c:pt>
                <c:pt idx="3">
                  <c:v>185</c:v>
                </c:pt>
                <c:pt idx="4">
                  <c:v>159</c:v>
                </c:pt>
                <c:pt idx="5">
                  <c:v>38</c:v>
                </c:pt>
                <c:pt idx="6">
                  <c:v>77</c:v>
                </c:pt>
                <c:pt idx="7">
                  <c:v>67</c:v>
                </c:pt>
                <c:pt idx="8">
                  <c:v>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DF1-47F7-9D78-6D51417A0988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993000874890634E-2"/>
          <c:y val="5.0925925925925923E-2"/>
          <c:w val="0.53888888888888886"/>
          <c:h val="0.89814814814814814"/>
        </c:manualLayout>
      </c:layout>
      <c:pieChart>
        <c:varyColors val="1"/>
        <c:ser>
          <c:idx val="0"/>
          <c:order val="0"/>
          <c:cat>
            <c:strRef>
              <c:f>August!$A$2:$A$15</c:f>
              <c:strCache>
                <c:ptCount val="14"/>
                <c:pt idx="0">
                  <c:v>Regular</c:v>
                </c:pt>
                <c:pt idx="1">
                  <c:v>Special</c:v>
                </c:pt>
                <c:pt idx="2">
                  <c:v>Young Organist</c:v>
                </c:pt>
                <c:pt idx="3">
                  <c:v>Ind. Regular</c:v>
                </c:pt>
                <c:pt idx="4">
                  <c:v>Ind. Regular 2 Year</c:v>
                </c:pt>
                <c:pt idx="5">
                  <c:v>Ind. Regular 3 Year</c:v>
                </c:pt>
                <c:pt idx="6">
                  <c:v>Ind. Special</c:v>
                </c:pt>
                <c:pt idx="7">
                  <c:v>Ind. Special 2 Year</c:v>
                </c:pt>
                <c:pt idx="8">
                  <c:v>Ind. Special 3 Year</c:v>
                </c:pt>
                <c:pt idx="9">
                  <c:v>Ind. Young Organist</c:v>
                </c:pt>
                <c:pt idx="10">
                  <c:v>Ind. Young Organist 2 Year</c:v>
                </c:pt>
                <c:pt idx="11">
                  <c:v>Ind. Young Organist 3 Year</c:v>
                </c:pt>
                <c:pt idx="12">
                  <c:v>Volunteer</c:v>
                </c:pt>
                <c:pt idx="13">
                  <c:v>Lifetime Member</c:v>
                </c:pt>
              </c:strCache>
            </c:strRef>
          </c:cat>
          <c:val>
            <c:numRef>
              <c:f>August!$B$2:$B$15</c:f>
              <c:numCache>
                <c:formatCode>General</c:formatCode>
                <c:ptCount val="14"/>
                <c:pt idx="0">
                  <c:v>37</c:v>
                </c:pt>
                <c:pt idx="1">
                  <c:v>17</c:v>
                </c:pt>
                <c:pt idx="2">
                  <c:v>38</c:v>
                </c:pt>
                <c:pt idx="3">
                  <c:v>3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2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7C2-48B3-865A-D366F12942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egendEntry>
        <c:idx val="4"/>
        <c:delete val="1"/>
      </c:legendEntry>
      <c:legendEntry>
        <c:idx val="5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10"/>
        <c:delete val="1"/>
      </c:legendEntry>
      <c:legendEntry>
        <c:idx val="11"/>
        <c:delete val="1"/>
      </c:legendEntry>
      <c:legendEntry>
        <c:idx val="12"/>
        <c:delete val="1"/>
      </c:legendEntry>
      <c:layout>
        <c:manualLayout>
          <c:xMode val="edge"/>
          <c:yMode val="edge"/>
          <c:x val="0.64169275133817316"/>
          <c:y val="1.8775353627531778E-2"/>
          <c:w val="0.3416579232217013"/>
          <c:h val="0.9713233899190955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5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chapter</a:t>
            </a:r>
            <a:r>
              <a:rPr lang="en-US" baseline="0"/>
              <a:t> member Year-to-Year comparative 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5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22"/>
          <c:order val="22"/>
          <c:tx>
            <c:strRef>
              <c:f>June!$B$49</c:f>
              <c:strCache>
                <c:ptCount val="1"/>
                <c:pt idx="0">
                  <c:v>Regular 19</c:v>
                </c:pt>
              </c:strCache>
            </c:strRef>
          </c:tx>
          <c:spPr>
            <a:solidFill>
              <a:schemeClr val="accent5">
                <a:lumMod val="80000"/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'June 20'!$A$39:$A$45</c:f>
              <c:strCache>
                <c:ptCount val="7"/>
                <c:pt idx="0">
                  <c:v>Northeast</c:v>
                </c:pt>
                <c:pt idx="1">
                  <c:v>MidAtlantic</c:v>
                </c:pt>
                <c:pt idx="2">
                  <c:v>Southeast</c:v>
                </c:pt>
                <c:pt idx="3">
                  <c:v>Great Lakes</c:v>
                </c:pt>
                <c:pt idx="4">
                  <c:v>North Central</c:v>
                </c:pt>
                <c:pt idx="5">
                  <c:v>Southwest</c:v>
                </c:pt>
                <c:pt idx="6">
                  <c:v>West</c:v>
                </c:pt>
              </c:strCache>
            </c:strRef>
          </c:cat>
          <c:val>
            <c:numRef>
              <c:f>June!$B$50:$B$56</c:f>
              <c:numCache>
                <c:formatCode>_(* #,##0_);_(* \(#,##0\);_(* "-"??_);_(@_)</c:formatCode>
                <c:ptCount val="7"/>
                <c:pt idx="0">
                  <c:v>978</c:v>
                </c:pt>
                <c:pt idx="1">
                  <c:v>1005</c:v>
                </c:pt>
                <c:pt idx="2">
                  <c:v>1030</c:v>
                </c:pt>
                <c:pt idx="3">
                  <c:v>818</c:v>
                </c:pt>
                <c:pt idx="4">
                  <c:v>601</c:v>
                </c:pt>
                <c:pt idx="5">
                  <c:v>514</c:v>
                </c:pt>
                <c:pt idx="6">
                  <c:v>764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DA73-40CA-BF1F-0E1555642F17}"/>
            </c:ext>
          </c:extLst>
        </c:ser>
        <c:ser>
          <c:idx val="23"/>
          <c:order val="23"/>
          <c:tx>
            <c:strRef>
              <c:f>June!$C$49</c:f>
              <c:strCache>
                <c:ptCount val="1"/>
                <c:pt idx="0">
                  <c:v>Special 19</c:v>
                </c:pt>
              </c:strCache>
            </c:strRef>
          </c:tx>
          <c:spPr>
            <a:solidFill>
              <a:schemeClr val="accent6">
                <a:lumMod val="80000"/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'June 20'!$A$39:$A$45</c:f>
              <c:strCache>
                <c:ptCount val="7"/>
                <c:pt idx="0">
                  <c:v>Northeast</c:v>
                </c:pt>
                <c:pt idx="1">
                  <c:v>MidAtlantic</c:v>
                </c:pt>
                <c:pt idx="2">
                  <c:v>Southeast</c:v>
                </c:pt>
                <c:pt idx="3">
                  <c:v>Great Lakes</c:v>
                </c:pt>
                <c:pt idx="4">
                  <c:v>North Central</c:v>
                </c:pt>
                <c:pt idx="5">
                  <c:v>Southwest</c:v>
                </c:pt>
                <c:pt idx="6">
                  <c:v>West</c:v>
                </c:pt>
              </c:strCache>
            </c:strRef>
          </c:cat>
          <c:val>
            <c:numRef>
              <c:f>June!$C$50:$C$56</c:f>
              <c:numCache>
                <c:formatCode>_(* #,##0_);_(* \(#,##0\);_(* "-"??_);_(@_)</c:formatCode>
                <c:ptCount val="7"/>
                <c:pt idx="0">
                  <c:v>1054</c:v>
                </c:pt>
                <c:pt idx="1">
                  <c:v>1112</c:v>
                </c:pt>
                <c:pt idx="2">
                  <c:v>1139</c:v>
                </c:pt>
                <c:pt idx="3">
                  <c:v>1012</c:v>
                </c:pt>
                <c:pt idx="4">
                  <c:v>646</c:v>
                </c:pt>
                <c:pt idx="5">
                  <c:v>591</c:v>
                </c:pt>
                <c:pt idx="6">
                  <c:v>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DA73-40CA-BF1F-0E1555642F17}"/>
            </c:ext>
          </c:extLst>
        </c:ser>
        <c:ser>
          <c:idx val="24"/>
          <c:order val="24"/>
          <c:tx>
            <c:strRef>
              <c:f>June!$D$49</c:f>
              <c:strCache>
                <c:ptCount val="1"/>
                <c:pt idx="0">
                  <c:v>Young Organist 19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'June 20'!$A$39:$A$45</c:f>
              <c:strCache>
                <c:ptCount val="7"/>
                <c:pt idx="0">
                  <c:v>Northeast</c:v>
                </c:pt>
                <c:pt idx="1">
                  <c:v>MidAtlantic</c:v>
                </c:pt>
                <c:pt idx="2">
                  <c:v>Southeast</c:v>
                </c:pt>
                <c:pt idx="3">
                  <c:v>Great Lakes</c:v>
                </c:pt>
                <c:pt idx="4">
                  <c:v>North Central</c:v>
                </c:pt>
                <c:pt idx="5">
                  <c:v>Southwest</c:v>
                </c:pt>
                <c:pt idx="6">
                  <c:v>West</c:v>
                </c:pt>
              </c:strCache>
            </c:strRef>
          </c:cat>
          <c:val>
            <c:numRef>
              <c:f>June!$D$50:$D$56</c:f>
              <c:numCache>
                <c:formatCode>_(* #,##0_);_(* \(#,##0\);_(* "-"??_);_(@_)</c:formatCode>
                <c:ptCount val="7"/>
                <c:pt idx="0">
                  <c:v>181</c:v>
                </c:pt>
                <c:pt idx="1">
                  <c:v>167</c:v>
                </c:pt>
                <c:pt idx="2">
                  <c:v>143</c:v>
                </c:pt>
                <c:pt idx="3">
                  <c:v>145</c:v>
                </c:pt>
                <c:pt idx="4">
                  <c:v>142</c:v>
                </c:pt>
                <c:pt idx="5">
                  <c:v>96</c:v>
                </c:pt>
                <c:pt idx="6">
                  <c:v>199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DA73-40CA-BF1F-0E1555642F17}"/>
            </c:ext>
          </c:extLst>
        </c:ser>
        <c:ser>
          <c:idx val="25"/>
          <c:order val="25"/>
          <c:tx>
            <c:strRef>
              <c:f>'June 20'!$B$38</c:f>
              <c:strCache>
                <c:ptCount val="1"/>
                <c:pt idx="0">
                  <c:v>Regular 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'June 20'!$A$39:$A$45</c:f>
              <c:strCache>
                <c:ptCount val="7"/>
                <c:pt idx="0">
                  <c:v>Northeast</c:v>
                </c:pt>
                <c:pt idx="1">
                  <c:v>MidAtlantic</c:v>
                </c:pt>
                <c:pt idx="2">
                  <c:v>Southeast</c:v>
                </c:pt>
                <c:pt idx="3">
                  <c:v>Great Lakes</c:v>
                </c:pt>
                <c:pt idx="4">
                  <c:v>North Central</c:v>
                </c:pt>
                <c:pt idx="5">
                  <c:v>Southwest</c:v>
                </c:pt>
                <c:pt idx="6">
                  <c:v>West</c:v>
                </c:pt>
              </c:strCache>
            </c:strRef>
          </c:cat>
          <c:val>
            <c:numRef>
              <c:f>'June 20'!$B$39:$B$45</c:f>
              <c:numCache>
                <c:formatCode>_(* #,##0_);_(* \(#,##0\);_(* "-"??_);_(@_)</c:formatCode>
                <c:ptCount val="7"/>
                <c:pt idx="0">
                  <c:v>902</c:v>
                </c:pt>
                <c:pt idx="1">
                  <c:v>895</c:v>
                </c:pt>
                <c:pt idx="2">
                  <c:v>943</c:v>
                </c:pt>
                <c:pt idx="3">
                  <c:v>723</c:v>
                </c:pt>
                <c:pt idx="4">
                  <c:v>557</c:v>
                </c:pt>
                <c:pt idx="5">
                  <c:v>458</c:v>
                </c:pt>
                <c:pt idx="6">
                  <c:v>727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DA73-40CA-BF1F-0E1555642F17}"/>
            </c:ext>
          </c:extLst>
        </c:ser>
        <c:ser>
          <c:idx val="26"/>
          <c:order val="26"/>
          <c:tx>
            <c:strRef>
              <c:f>'June 20'!$C$38</c:f>
              <c:strCache>
                <c:ptCount val="1"/>
                <c:pt idx="0">
                  <c:v>Special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'June 20'!$A$39:$A$45</c:f>
              <c:strCache>
                <c:ptCount val="7"/>
                <c:pt idx="0">
                  <c:v>Northeast</c:v>
                </c:pt>
                <c:pt idx="1">
                  <c:v>MidAtlantic</c:v>
                </c:pt>
                <c:pt idx="2">
                  <c:v>Southeast</c:v>
                </c:pt>
                <c:pt idx="3">
                  <c:v>Great Lakes</c:v>
                </c:pt>
                <c:pt idx="4">
                  <c:v>North Central</c:v>
                </c:pt>
                <c:pt idx="5">
                  <c:v>Southwest</c:v>
                </c:pt>
                <c:pt idx="6">
                  <c:v>West</c:v>
                </c:pt>
              </c:strCache>
            </c:strRef>
          </c:cat>
          <c:val>
            <c:numRef>
              <c:f>'June 20'!$C$39:$C$45</c:f>
              <c:numCache>
                <c:formatCode>_(* #,##0_);_(* \(#,##0\);_(* "-"??_);_(@_)</c:formatCode>
                <c:ptCount val="7"/>
                <c:pt idx="0">
                  <c:v>1067</c:v>
                </c:pt>
                <c:pt idx="1">
                  <c:v>1086</c:v>
                </c:pt>
                <c:pt idx="2">
                  <c:v>1147</c:v>
                </c:pt>
                <c:pt idx="3">
                  <c:v>1006</c:v>
                </c:pt>
                <c:pt idx="4">
                  <c:v>631</c:v>
                </c:pt>
                <c:pt idx="5">
                  <c:v>561</c:v>
                </c:pt>
                <c:pt idx="6">
                  <c:v>986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DA73-40CA-BF1F-0E1555642F17}"/>
            </c:ext>
          </c:extLst>
        </c:ser>
        <c:ser>
          <c:idx val="27"/>
          <c:order val="27"/>
          <c:tx>
            <c:strRef>
              <c:f>'June 20'!$D$38</c:f>
              <c:strCache>
                <c:ptCount val="1"/>
                <c:pt idx="0">
                  <c:v>Young Organist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'June 20'!$A$39:$A$45</c:f>
              <c:strCache>
                <c:ptCount val="7"/>
                <c:pt idx="0">
                  <c:v>Northeast</c:v>
                </c:pt>
                <c:pt idx="1">
                  <c:v>MidAtlantic</c:v>
                </c:pt>
                <c:pt idx="2">
                  <c:v>Southeast</c:v>
                </c:pt>
                <c:pt idx="3">
                  <c:v>Great Lakes</c:v>
                </c:pt>
                <c:pt idx="4">
                  <c:v>North Central</c:v>
                </c:pt>
                <c:pt idx="5">
                  <c:v>Southwest</c:v>
                </c:pt>
                <c:pt idx="6">
                  <c:v>West</c:v>
                </c:pt>
              </c:strCache>
            </c:strRef>
          </c:cat>
          <c:val>
            <c:numRef>
              <c:f>'June 20'!$D$39:$D$45</c:f>
              <c:numCache>
                <c:formatCode>_(* #,##0_);_(* \(#,##0\);_(* "-"??_);_(@_)</c:formatCode>
                <c:ptCount val="7"/>
                <c:pt idx="0">
                  <c:v>177</c:v>
                </c:pt>
                <c:pt idx="1">
                  <c:v>153</c:v>
                </c:pt>
                <c:pt idx="2">
                  <c:v>125</c:v>
                </c:pt>
                <c:pt idx="3">
                  <c:v>160</c:v>
                </c:pt>
                <c:pt idx="4">
                  <c:v>138</c:v>
                </c:pt>
                <c:pt idx="5">
                  <c:v>92</c:v>
                </c:pt>
                <c:pt idx="6">
                  <c:v>169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DA73-40CA-BF1F-0E1555642F17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657148472"/>
        <c:axId val="657146832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'June 20'!$B$38</c15:sqref>
                        </c15:formulaRef>
                      </c:ext>
                    </c:extLst>
                    <c:strCache>
                      <c:ptCount val="1"/>
                      <c:pt idx="0">
                        <c:v>Regular </c:v>
                      </c:pt>
                    </c:strCache>
                  </c:strRef>
                </c:tx>
                <c:spPr>
                  <a:solidFill>
                    <a:schemeClr val="accent1"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'June 20'!$A$39:$A$45</c15:sqref>
                        </c15:formulaRef>
                      </c:ext>
                    </c:extLst>
                    <c:strCache>
                      <c:ptCount val="7"/>
                      <c:pt idx="0">
                        <c:v>Northeast</c:v>
                      </c:pt>
                      <c:pt idx="1">
                        <c:v>MidAtlantic</c:v>
                      </c:pt>
                      <c:pt idx="2">
                        <c:v>Southeast</c:v>
                      </c:pt>
                      <c:pt idx="3">
                        <c:v>Great Lakes</c:v>
                      </c:pt>
                      <c:pt idx="4">
                        <c:v>North Central</c:v>
                      </c:pt>
                      <c:pt idx="5">
                        <c:v>Southwest</c:v>
                      </c:pt>
                      <c:pt idx="6">
                        <c:v>West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'June 20'!$B$39:$B$45</c15:sqref>
                        </c15:formulaRef>
                      </c:ext>
                    </c:extLst>
                    <c:numCache>
                      <c:formatCode>_(* #,##0_);_(* \(#,##0\);_(* "-"??_);_(@_)</c:formatCode>
                      <c:ptCount val="7"/>
                      <c:pt idx="0">
                        <c:v>902</c:v>
                      </c:pt>
                      <c:pt idx="1">
                        <c:v>895</c:v>
                      </c:pt>
                      <c:pt idx="2">
                        <c:v>943</c:v>
                      </c:pt>
                      <c:pt idx="3">
                        <c:v>723</c:v>
                      </c:pt>
                      <c:pt idx="4">
                        <c:v>557</c:v>
                      </c:pt>
                      <c:pt idx="5">
                        <c:v>458</c:v>
                      </c:pt>
                      <c:pt idx="6">
                        <c:v>727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6-5F28-4363-968A-8F8B0F8B80BC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'June 20'!$C$38</c15:sqref>
                        </c15:formulaRef>
                      </c:ext>
                    </c:extLst>
                    <c:strCache>
                      <c:ptCount val="1"/>
                      <c:pt idx="0">
                        <c:v>Special</c:v>
                      </c:pt>
                    </c:strCache>
                  </c:strRef>
                </c:tx>
                <c:spPr>
                  <a:solidFill>
                    <a:schemeClr val="accent2"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'June 20'!$A$39:$A$45</c15:sqref>
                        </c15:formulaRef>
                      </c:ext>
                    </c:extLst>
                    <c:strCache>
                      <c:ptCount val="7"/>
                      <c:pt idx="0">
                        <c:v>Northeast</c:v>
                      </c:pt>
                      <c:pt idx="1">
                        <c:v>MidAtlantic</c:v>
                      </c:pt>
                      <c:pt idx="2">
                        <c:v>Southeast</c:v>
                      </c:pt>
                      <c:pt idx="3">
                        <c:v>Great Lakes</c:v>
                      </c:pt>
                      <c:pt idx="4">
                        <c:v>North Central</c:v>
                      </c:pt>
                      <c:pt idx="5">
                        <c:v>Southwest</c:v>
                      </c:pt>
                      <c:pt idx="6">
                        <c:v>West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'June 20'!$C$39:$C$45</c15:sqref>
                        </c15:formulaRef>
                      </c:ext>
                    </c:extLst>
                    <c:numCache>
                      <c:formatCode>_(* #,##0_);_(* \(#,##0\);_(* "-"??_);_(@_)</c:formatCode>
                      <c:ptCount val="7"/>
                      <c:pt idx="0">
                        <c:v>1067</c:v>
                      </c:pt>
                      <c:pt idx="1">
                        <c:v>1086</c:v>
                      </c:pt>
                      <c:pt idx="2">
                        <c:v>1147</c:v>
                      </c:pt>
                      <c:pt idx="3">
                        <c:v>1006</c:v>
                      </c:pt>
                      <c:pt idx="4">
                        <c:v>631</c:v>
                      </c:pt>
                      <c:pt idx="5">
                        <c:v>561</c:v>
                      </c:pt>
                      <c:pt idx="6">
                        <c:v>986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5F28-4363-968A-8F8B0F8B80BC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'June 20'!$D$38</c15:sqref>
                        </c15:formulaRef>
                      </c:ext>
                    </c:extLst>
                    <c:strCache>
                      <c:ptCount val="1"/>
                      <c:pt idx="0">
                        <c:v>Young Organist</c:v>
                      </c:pt>
                    </c:strCache>
                  </c:strRef>
                </c:tx>
                <c:spPr>
                  <a:solidFill>
                    <a:schemeClr val="accent3"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'June 20'!$A$39:$A$45</c15:sqref>
                        </c15:formulaRef>
                      </c:ext>
                    </c:extLst>
                    <c:strCache>
                      <c:ptCount val="7"/>
                      <c:pt idx="0">
                        <c:v>Northeast</c:v>
                      </c:pt>
                      <c:pt idx="1">
                        <c:v>MidAtlantic</c:v>
                      </c:pt>
                      <c:pt idx="2">
                        <c:v>Southeast</c:v>
                      </c:pt>
                      <c:pt idx="3">
                        <c:v>Great Lakes</c:v>
                      </c:pt>
                      <c:pt idx="4">
                        <c:v>North Central</c:v>
                      </c:pt>
                      <c:pt idx="5">
                        <c:v>Southwest</c:v>
                      </c:pt>
                      <c:pt idx="6">
                        <c:v>West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'June 20'!$D$39:$D$45</c15:sqref>
                        </c15:formulaRef>
                      </c:ext>
                    </c:extLst>
                    <c:numCache>
                      <c:formatCode>_(* #,##0_);_(* \(#,##0\);_(* "-"??_);_(@_)</c:formatCode>
                      <c:ptCount val="7"/>
                      <c:pt idx="0">
                        <c:v>177</c:v>
                      </c:pt>
                      <c:pt idx="1">
                        <c:v>153</c:v>
                      </c:pt>
                      <c:pt idx="2">
                        <c:v>125</c:v>
                      </c:pt>
                      <c:pt idx="3">
                        <c:v>160</c:v>
                      </c:pt>
                      <c:pt idx="4">
                        <c:v>138</c:v>
                      </c:pt>
                      <c:pt idx="5">
                        <c:v>92</c:v>
                      </c:pt>
                      <c:pt idx="6">
                        <c:v>169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5F28-4363-968A-8F8B0F8B80BC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'April 19'!$B$2:$B$8</c15:sqref>
                        </c15:formulaRef>
                      </c:ext>
                    </c:extLst>
                    <c:strCache>
                      <c:ptCount val="7"/>
                      <c:pt idx="0">
                        <c:v>1005</c:v>
                      </c:pt>
                      <c:pt idx="1">
                        <c:v>1009</c:v>
                      </c:pt>
                      <c:pt idx="2">
                        <c:v>1038</c:v>
                      </c:pt>
                      <c:pt idx="3">
                        <c:v>827</c:v>
                      </c:pt>
                      <c:pt idx="4">
                        <c:v>613</c:v>
                      </c:pt>
                      <c:pt idx="5">
                        <c:v>522</c:v>
                      </c:pt>
                      <c:pt idx="6">
                        <c:v>790</c:v>
                      </c:pt>
                    </c:strCache>
                  </c:strRef>
                </c:tx>
                <c:spPr>
                  <a:solidFill>
                    <a:schemeClr val="accent4"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'June 20'!$A$39:$A$45</c15:sqref>
                        </c15:formulaRef>
                      </c:ext>
                    </c:extLst>
                    <c:strCache>
                      <c:ptCount val="7"/>
                      <c:pt idx="0">
                        <c:v>Northeast</c:v>
                      </c:pt>
                      <c:pt idx="1">
                        <c:v>MidAtlantic</c:v>
                      </c:pt>
                      <c:pt idx="2">
                        <c:v>Southeast</c:v>
                      </c:pt>
                      <c:pt idx="3">
                        <c:v>Great Lakes</c:v>
                      </c:pt>
                      <c:pt idx="4">
                        <c:v>North Central</c:v>
                      </c:pt>
                      <c:pt idx="5">
                        <c:v>Southwest</c:v>
                      </c:pt>
                      <c:pt idx="6">
                        <c:v>West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'April 19'!$B$1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9-5F28-4363-968A-8F8B0F8B80BC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'April 19'!$B$1:$B$8</c15:sqref>
                        </c15:formulaRef>
                      </c:ext>
                    </c:extLst>
                    <c:strCache>
                      <c:ptCount val="8"/>
                      <c:pt idx="0">
                        <c:v>Regular 2019</c:v>
                      </c:pt>
                      <c:pt idx="1">
                        <c:v>1005</c:v>
                      </c:pt>
                      <c:pt idx="2">
                        <c:v>1009</c:v>
                      </c:pt>
                      <c:pt idx="3">
                        <c:v>1038</c:v>
                      </c:pt>
                      <c:pt idx="4">
                        <c:v>827</c:v>
                      </c:pt>
                      <c:pt idx="5">
                        <c:v>613</c:v>
                      </c:pt>
                      <c:pt idx="6">
                        <c:v>522</c:v>
                      </c:pt>
                      <c:pt idx="7">
                        <c:v>790</c:v>
                      </c:pt>
                    </c:strCache>
                  </c:strRef>
                </c:tx>
                <c:spPr>
                  <a:solidFill>
                    <a:schemeClr val="accent5"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'June 20'!$A$39:$A$45</c15:sqref>
                        </c15:formulaRef>
                      </c:ext>
                    </c:extLst>
                    <c:strCache>
                      <c:ptCount val="7"/>
                      <c:pt idx="0">
                        <c:v>Northeast</c:v>
                      </c:pt>
                      <c:pt idx="1">
                        <c:v>MidAtlantic</c:v>
                      </c:pt>
                      <c:pt idx="2">
                        <c:v>Southeast</c:v>
                      </c:pt>
                      <c:pt idx="3">
                        <c:v>Great Lakes</c:v>
                      </c:pt>
                      <c:pt idx="4">
                        <c:v>North Central</c:v>
                      </c:pt>
                      <c:pt idx="5">
                        <c:v>Southwest</c:v>
                      </c:pt>
                      <c:pt idx="6">
                        <c:v>West</c:v>
                      </c:pt>
                    </c:strCache>
                  </c:strRef>
                </c:cat>
                <c:val>
                  <c:numLit>
                    <c:formatCode>General</c:formatCode>
                    <c:ptCount val="1"/>
                    <c:pt idx="0">
                      <c:v>1</c:v>
                    </c:pt>
                  </c:numLit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A-5F28-4363-968A-8F8B0F8B80BC}"/>
                  </c:ext>
                </c:extLst>
              </c15:ser>
            </c15:filteredBarSeries>
            <c15:filteredBar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'April 19'!$B$2:$B$8</c15:sqref>
                        </c15:formulaRef>
                      </c:ext>
                    </c:extLst>
                    <c:strCache>
                      <c:ptCount val="7"/>
                      <c:pt idx="0">
                        <c:v>1005</c:v>
                      </c:pt>
                      <c:pt idx="1">
                        <c:v>1009</c:v>
                      </c:pt>
                      <c:pt idx="2">
                        <c:v>1038</c:v>
                      </c:pt>
                      <c:pt idx="3">
                        <c:v>827</c:v>
                      </c:pt>
                      <c:pt idx="4">
                        <c:v>613</c:v>
                      </c:pt>
                      <c:pt idx="5">
                        <c:v>522</c:v>
                      </c:pt>
                      <c:pt idx="6">
                        <c:v>790</c:v>
                      </c:pt>
                    </c:strCache>
                  </c:strRef>
                </c:tx>
                <c:spPr>
                  <a:solidFill>
                    <a:schemeClr val="accent6"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'June 20'!$A$39:$A$45</c15:sqref>
                        </c15:formulaRef>
                      </c:ext>
                    </c:extLst>
                    <c:strCache>
                      <c:ptCount val="7"/>
                      <c:pt idx="0">
                        <c:v>Northeast</c:v>
                      </c:pt>
                      <c:pt idx="1">
                        <c:v>MidAtlantic</c:v>
                      </c:pt>
                      <c:pt idx="2">
                        <c:v>Southeast</c:v>
                      </c:pt>
                      <c:pt idx="3">
                        <c:v>Great Lakes</c:v>
                      </c:pt>
                      <c:pt idx="4">
                        <c:v>North Central</c:v>
                      </c:pt>
                      <c:pt idx="5">
                        <c:v>Southwest</c:v>
                      </c:pt>
                      <c:pt idx="6">
                        <c:v>West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'April 19'!$B$1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B-5F28-4363-968A-8F8B0F8B80BC}"/>
                  </c:ext>
                </c:extLst>
              </c15:ser>
            </c15:filteredBarSeries>
            <c15:filteredBar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'April 19'!$B$1</c15:sqref>
                        </c15:formulaRef>
                      </c:ext>
                    </c:extLst>
                    <c:strCache>
                      <c:ptCount val="1"/>
                      <c:pt idx="0">
                        <c:v>Regular 2019</c:v>
                      </c:pt>
                    </c:strCache>
                  </c:strRef>
                </c:tx>
                <c:spPr>
                  <a:solidFill>
                    <a:schemeClr val="accent1">
                      <a:lumMod val="6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'June 20'!$A$39:$A$45</c15:sqref>
                        </c15:formulaRef>
                      </c:ext>
                    </c:extLst>
                    <c:strCache>
                      <c:ptCount val="7"/>
                      <c:pt idx="0">
                        <c:v>Northeast</c:v>
                      </c:pt>
                      <c:pt idx="1">
                        <c:v>MidAtlantic</c:v>
                      </c:pt>
                      <c:pt idx="2">
                        <c:v>Southeast</c:v>
                      </c:pt>
                      <c:pt idx="3">
                        <c:v>Great Lakes</c:v>
                      </c:pt>
                      <c:pt idx="4">
                        <c:v>North Central</c:v>
                      </c:pt>
                      <c:pt idx="5">
                        <c:v>Southwest</c:v>
                      </c:pt>
                      <c:pt idx="6">
                        <c:v>West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'April 19'!$B$2:$B$8</c15:sqref>
                        </c15:formulaRef>
                      </c:ext>
                    </c:extLst>
                    <c:numCache>
                      <c:formatCode>General</c:formatCode>
                      <c:ptCount val="7"/>
                      <c:pt idx="0">
                        <c:v>1005</c:v>
                      </c:pt>
                      <c:pt idx="1">
                        <c:v>1009</c:v>
                      </c:pt>
                      <c:pt idx="2">
                        <c:v>1038</c:v>
                      </c:pt>
                      <c:pt idx="3">
                        <c:v>827</c:v>
                      </c:pt>
                      <c:pt idx="4">
                        <c:v>613</c:v>
                      </c:pt>
                      <c:pt idx="5">
                        <c:v>522</c:v>
                      </c:pt>
                      <c:pt idx="6">
                        <c:v>790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C-5F28-4363-968A-8F8B0F8B80BC}"/>
                  </c:ext>
                </c:extLst>
              </c15:ser>
            </c15:filteredBarSeries>
            <c15:filteredBar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'April 19'!$C$1</c15:sqref>
                        </c15:formulaRef>
                      </c:ext>
                    </c:extLst>
                    <c:strCache>
                      <c:ptCount val="1"/>
                      <c:pt idx="0">
                        <c:v>Special 2019</c:v>
                      </c:pt>
                    </c:strCache>
                  </c:strRef>
                </c:tx>
                <c:spPr>
                  <a:solidFill>
                    <a:schemeClr val="accent2">
                      <a:lumMod val="6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'June 20'!$A$39:$A$45</c15:sqref>
                        </c15:formulaRef>
                      </c:ext>
                    </c:extLst>
                    <c:strCache>
                      <c:ptCount val="7"/>
                      <c:pt idx="0">
                        <c:v>Northeast</c:v>
                      </c:pt>
                      <c:pt idx="1">
                        <c:v>MidAtlantic</c:v>
                      </c:pt>
                      <c:pt idx="2">
                        <c:v>Southeast</c:v>
                      </c:pt>
                      <c:pt idx="3">
                        <c:v>Great Lakes</c:v>
                      </c:pt>
                      <c:pt idx="4">
                        <c:v>North Central</c:v>
                      </c:pt>
                      <c:pt idx="5">
                        <c:v>Southwest</c:v>
                      </c:pt>
                      <c:pt idx="6">
                        <c:v>West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'April 19'!$C$2:$C$8</c15:sqref>
                        </c15:formulaRef>
                      </c:ext>
                    </c:extLst>
                    <c:numCache>
                      <c:formatCode>General</c:formatCode>
                      <c:ptCount val="7"/>
                      <c:pt idx="0">
                        <c:v>1052</c:v>
                      </c:pt>
                      <c:pt idx="1">
                        <c:v>1109</c:v>
                      </c:pt>
                      <c:pt idx="2">
                        <c:v>1132</c:v>
                      </c:pt>
                      <c:pt idx="3">
                        <c:v>1006</c:v>
                      </c:pt>
                      <c:pt idx="4">
                        <c:v>639</c:v>
                      </c:pt>
                      <c:pt idx="5">
                        <c:v>591</c:v>
                      </c:pt>
                      <c:pt idx="6">
                        <c:v>990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D-5F28-4363-968A-8F8B0F8B80BC}"/>
                  </c:ext>
                </c:extLst>
              </c15:ser>
            </c15:filteredBarSeries>
            <c15:filteredBarSeries>
              <c15:ser>
                <c:idx val="8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'April 19'!$D$1</c15:sqref>
                        </c15:formulaRef>
                      </c:ext>
                    </c:extLst>
                    <c:strCache>
                      <c:ptCount val="1"/>
                      <c:pt idx="0">
                        <c:v>Young Organist 2019</c:v>
                      </c:pt>
                    </c:strCache>
                  </c:strRef>
                </c:tx>
                <c:spPr>
                  <a:solidFill>
                    <a:schemeClr val="accent3">
                      <a:lumMod val="6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'June 20'!$A$39:$A$45</c15:sqref>
                        </c15:formulaRef>
                      </c:ext>
                    </c:extLst>
                    <c:strCache>
                      <c:ptCount val="7"/>
                      <c:pt idx="0">
                        <c:v>Northeast</c:v>
                      </c:pt>
                      <c:pt idx="1">
                        <c:v>MidAtlantic</c:v>
                      </c:pt>
                      <c:pt idx="2">
                        <c:v>Southeast</c:v>
                      </c:pt>
                      <c:pt idx="3">
                        <c:v>Great Lakes</c:v>
                      </c:pt>
                      <c:pt idx="4">
                        <c:v>North Central</c:v>
                      </c:pt>
                      <c:pt idx="5">
                        <c:v>Southwest</c:v>
                      </c:pt>
                      <c:pt idx="6">
                        <c:v>West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'April 19'!$D$2:$D$8</c15:sqref>
                        </c15:formulaRef>
                      </c:ext>
                    </c:extLst>
                    <c:numCache>
                      <c:formatCode>General</c:formatCode>
                      <c:ptCount val="7"/>
                      <c:pt idx="0">
                        <c:v>187</c:v>
                      </c:pt>
                      <c:pt idx="1">
                        <c:v>170</c:v>
                      </c:pt>
                      <c:pt idx="2">
                        <c:v>147</c:v>
                      </c:pt>
                      <c:pt idx="3">
                        <c:v>153</c:v>
                      </c:pt>
                      <c:pt idx="4">
                        <c:v>144</c:v>
                      </c:pt>
                      <c:pt idx="5">
                        <c:v>96</c:v>
                      </c:pt>
                      <c:pt idx="6">
                        <c:v>205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E-5F28-4363-968A-8F8B0F8B80BC}"/>
                  </c:ext>
                </c:extLst>
              </c15:ser>
            </c15:filteredBarSeries>
            <c15:filteredBarSeries>
              <c15:ser>
                <c:idx val="9"/>
                <c:order val="9"/>
                <c:tx>
                  <c:v>Regular</c:v>
                </c:tx>
                <c:spPr>
                  <a:solidFill>
                    <a:schemeClr val="accent4">
                      <a:lumMod val="6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'June 20'!$A$39:$A$45</c15:sqref>
                        </c15:formulaRef>
                      </c:ext>
                    </c:extLst>
                    <c:strCache>
                      <c:ptCount val="7"/>
                      <c:pt idx="0">
                        <c:v>Northeast</c:v>
                      </c:pt>
                      <c:pt idx="1">
                        <c:v>MidAtlantic</c:v>
                      </c:pt>
                      <c:pt idx="2">
                        <c:v>Southeast</c:v>
                      </c:pt>
                      <c:pt idx="3">
                        <c:v>Great Lakes</c:v>
                      </c:pt>
                      <c:pt idx="4">
                        <c:v>North Central</c:v>
                      </c:pt>
                      <c:pt idx="5">
                        <c:v>Southwest</c:v>
                      </c:pt>
                      <c:pt idx="6">
                        <c:v>West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'June 20'!$B$39:$B$45</c15:sqref>
                        </c15:formulaRef>
                      </c:ext>
                    </c:extLst>
                    <c:numCache>
                      <c:formatCode>_(* #,##0_);_(* \(#,##0\);_(* "-"??_);_(@_)</c:formatCode>
                      <c:ptCount val="7"/>
                      <c:pt idx="0">
                        <c:v>902</c:v>
                      </c:pt>
                      <c:pt idx="1">
                        <c:v>895</c:v>
                      </c:pt>
                      <c:pt idx="2">
                        <c:v>943</c:v>
                      </c:pt>
                      <c:pt idx="3">
                        <c:v>723</c:v>
                      </c:pt>
                      <c:pt idx="4">
                        <c:v>557</c:v>
                      </c:pt>
                      <c:pt idx="5">
                        <c:v>458</c:v>
                      </c:pt>
                      <c:pt idx="6">
                        <c:v>727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0-5F28-4363-968A-8F8B0F8B80BC}"/>
                  </c:ext>
                </c:extLst>
              </c15:ser>
            </c15:filteredBarSeries>
            <c15:filteredBarSeries>
              <c15:ser>
                <c:idx val="10"/>
                <c:order val="10"/>
                <c:tx>
                  <c:v>Special</c:v>
                </c:tx>
                <c:spPr>
                  <a:solidFill>
                    <a:schemeClr val="accent5">
                      <a:lumMod val="6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'June 20'!$A$39:$A$45</c15:sqref>
                        </c15:formulaRef>
                      </c:ext>
                    </c:extLst>
                    <c:strCache>
                      <c:ptCount val="7"/>
                      <c:pt idx="0">
                        <c:v>Northeast</c:v>
                      </c:pt>
                      <c:pt idx="1">
                        <c:v>MidAtlantic</c:v>
                      </c:pt>
                      <c:pt idx="2">
                        <c:v>Southeast</c:v>
                      </c:pt>
                      <c:pt idx="3">
                        <c:v>Great Lakes</c:v>
                      </c:pt>
                      <c:pt idx="4">
                        <c:v>North Central</c:v>
                      </c:pt>
                      <c:pt idx="5">
                        <c:v>Southwest</c:v>
                      </c:pt>
                      <c:pt idx="6">
                        <c:v>West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'June 20'!$C$39:$C$45</c15:sqref>
                        </c15:formulaRef>
                      </c:ext>
                    </c:extLst>
                    <c:numCache>
                      <c:formatCode>_(* #,##0_);_(* \(#,##0\);_(* "-"??_);_(@_)</c:formatCode>
                      <c:ptCount val="7"/>
                      <c:pt idx="0">
                        <c:v>1067</c:v>
                      </c:pt>
                      <c:pt idx="1">
                        <c:v>1086</c:v>
                      </c:pt>
                      <c:pt idx="2">
                        <c:v>1147</c:v>
                      </c:pt>
                      <c:pt idx="3">
                        <c:v>1006</c:v>
                      </c:pt>
                      <c:pt idx="4">
                        <c:v>631</c:v>
                      </c:pt>
                      <c:pt idx="5">
                        <c:v>561</c:v>
                      </c:pt>
                      <c:pt idx="6">
                        <c:v>986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5F28-4363-968A-8F8B0F8B80BC}"/>
                  </c:ext>
                </c:extLst>
              </c15:ser>
            </c15:filteredBarSeries>
            <c15:filteredBarSeries>
              <c15:ser>
                <c:idx val="11"/>
                <c:order val="11"/>
                <c:tx>
                  <c:v>Young Organist</c:v>
                </c:tx>
                <c:spPr>
                  <a:solidFill>
                    <a:schemeClr val="accent6">
                      <a:lumMod val="6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'June 20'!$A$39:$A$45</c15:sqref>
                        </c15:formulaRef>
                      </c:ext>
                    </c:extLst>
                    <c:strCache>
                      <c:ptCount val="7"/>
                      <c:pt idx="0">
                        <c:v>Northeast</c:v>
                      </c:pt>
                      <c:pt idx="1">
                        <c:v>MidAtlantic</c:v>
                      </c:pt>
                      <c:pt idx="2">
                        <c:v>Southeast</c:v>
                      </c:pt>
                      <c:pt idx="3">
                        <c:v>Great Lakes</c:v>
                      </c:pt>
                      <c:pt idx="4">
                        <c:v>North Central</c:v>
                      </c:pt>
                      <c:pt idx="5">
                        <c:v>Southwest</c:v>
                      </c:pt>
                      <c:pt idx="6">
                        <c:v>West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'June 20'!$D$39:$D$45</c15:sqref>
                        </c15:formulaRef>
                      </c:ext>
                    </c:extLst>
                    <c:numCache>
                      <c:formatCode>_(* #,##0_);_(* \(#,##0\);_(* "-"??_);_(@_)</c:formatCode>
                      <c:ptCount val="7"/>
                      <c:pt idx="0">
                        <c:v>177</c:v>
                      </c:pt>
                      <c:pt idx="1">
                        <c:v>153</c:v>
                      </c:pt>
                      <c:pt idx="2">
                        <c:v>125</c:v>
                      </c:pt>
                      <c:pt idx="3">
                        <c:v>160</c:v>
                      </c:pt>
                      <c:pt idx="4">
                        <c:v>138</c:v>
                      </c:pt>
                      <c:pt idx="5">
                        <c:v>92</c:v>
                      </c:pt>
                      <c:pt idx="6">
                        <c:v>169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5F28-4363-968A-8F8B0F8B80BC}"/>
                  </c:ext>
                </c:extLst>
              </c15:ser>
            </c15:filteredBarSeries>
            <c15:filteredBarSeries>
              <c15:ser>
                <c:idx val="12"/>
                <c:order val="12"/>
                <c:tx>
                  <c:v>Regular 2019</c:v>
                </c:tx>
                <c:spPr>
                  <a:solidFill>
                    <a:schemeClr val="accent1">
                      <a:lumMod val="80000"/>
                      <a:lumOff val="2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'June 20'!$A$39:$A$45</c15:sqref>
                        </c15:formulaRef>
                      </c:ext>
                    </c:extLst>
                    <c:strCache>
                      <c:ptCount val="7"/>
                      <c:pt idx="0">
                        <c:v>Northeast</c:v>
                      </c:pt>
                      <c:pt idx="1">
                        <c:v>MidAtlantic</c:v>
                      </c:pt>
                      <c:pt idx="2">
                        <c:v>Southeast</c:v>
                      </c:pt>
                      <c:pt idx="3">
                        <c:v>Great Lakes</c:v>
                      </c:pt>
                      <c:pt idx="4">
                        <c:v>North Central</c:v>
                      </c:pt>
                      <c:pt idx="5">
                        <c:v>Southwest</c:v>
                      </c:pt>
                      <c:pt idx="6">
                        <c:v>West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'April 19'!$B$11:$B$17</c15:sqref>
                        </c15:formulaRef>
                      </c:ext>
                    </c:extLst>
                    <c:numCache>
                      <c:formatCode>General</c:formatCode>
                      <c:ptCount val="7"/>
                      <c:pt idx="0">
                        <c:v>998</c:v>
                      </c:pt>
                      <c:pt idx="1">
                        <c:v>1009</c:v>
                      </c:pt>
                      <c:pt idx="2">
                        <c:v>1042</c:v>
                      </c:pt>
                      <c:pt idx="3">
                        <c:v>825</c:v>
                      </c:pt>
                      <c:pt idx="4">
                        <c:v>614</c:v>
                      </c:pt>
                      <c:pt idx="5">
                        <c:v>522</c:v>
                      </c:pt>
                      <c:pt idx="6">
                        <c:v>775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5F28-4363-968A-8F8B0F8B80BC}"/>
                  </c:ext>
                </c:extLst>
              </c15:ser>
            </c15:filteredBarSeries>
            <c15:filteredBarSeries>
              <c15:ser>
                <c:idx val="13"/>
                <c:order val="13"/>
                <c:tx>
                  <c:v>Special 2019</c:v>
                </c:tx>
                <c:spPr>
                  <a:solidFill>
                    <a:schemeClr val="accent2">
                      <a:lumMod val="80000"/>
                      <a:lumOff val="2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'June 20'!$A$39:$A$45</c15:sqref>
                        </c15:formulaRef>
                      </c:ext>
                    </c:extLst>
                    <c:strCache>
                      <c:ptCount val="7"/>
                      <c:pt idx="0">
                        <c:v>Northeast</c:v>
                      </c:pt>
                      <c:pt idx="1">
                        <c:v>MidAtlantic</c:v>
                      </c:pt>
                      <c:pt idx="2">
                        <c:v>Southeast</c:v>
                      </c:pt>
                      <c:pt idx="3">
                        <c:v>Great Lakes</c:v>
                      </c:pt>
                      <c:pt idx="4">
                        <c:v>North Central</c:v>
                      </c:pt>
                      <c:pt idx="5">
                        <c:v>Southwest</c:v>
                      </c:pt>
                      <c:pt idx="6">
                        <c:v>West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'April 19'!$C$11:$C$17</c15:sqref>
                        </c15:formulaRef>
                      </c:ext>
                    </c:extLst>
                    <c:numCache>
                      <c:formatCode>General</c:formatCode>
                      <c:ptCount val="7"/>
                      <c:pt idx="0">
                        <c:v>1048</c:v>
                      </c:pt>
                      <c:pt idx="1">
                        <c:v>1108</c:v>
                      </c:pt>
                      <c:pt idx="2">
                        <c:v>1131</c:v>
                      </c:pt>
                      <c:pt idx="3">
                        <c:v>1005</c:v>
                      </c:pt>
                      <c:pt idx="4">
                        <c:v>642</c:v>
                      </c:pt>
                      <c:pt idx="5">
                        <c:v>587</c:v>
                      </c:pt>
                      <c:pt idx="6">
                        <c:v>995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5F28-4363-968A-8F8B0F8B80BC}"/>
                  </c:ext>
                </c:extLst>
              </c15:ser>
            </c15:filteredBarSeries>
            <c15:filteredBarSeries>
              <c15:ser>
                <c:idx val="14"/>
                <c:order val="14"/>
                <c:tx>
                  <c:v>Young Organist 2019</c:v>
                </c:tx>
                <c:spPr>
                  <a:solidFill>
                    <a:schemeClr val="accent3">
                      <a:lumMod val="80000"/>
                      <a:lumOff val="2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'June 20'!$A$39:$A$45</c15:sqref>
                        </c15:formulaRef>
                      </c:ext>
                    </c:extLst>
                    <c:strCache>
                      <c:ptCount val="7"/>
                      <c:pt idx="0">
                        <c:v>Northeast</c:v>
                      </c:pt>
                      <c:pt idx="1">
                        <c:v>MidAtlantic</c:v>
                      </c:pt>
                      <c:pt idx="2">
                        <c:v>Southeast</c:v>
                      </c:pt>
                      <c:pt idx="3">
                        <c:v>Great Lakes</c:v>
                      </c:pt>
                      <c:pt idx="4">
                        <c:v>North Central</c:v>
                      </c:pt>
                      <c:pt idx="5">
                        <c:v>Southwest</c:v>
                      </c:pt>
                      <c:pt idx="6">
                        <c:v>West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'April 19'!$D$11:$D$17</c15:sqref>
                        </c15:formulaRef>
                      </c:ext>
                    </c:extLst>
                    <c:numCache>
                      <c:formatCode>General</c:formatCode>
                      <c:ptCount val="7"/>
                      <c:pt idx="0">
                        <c:v>184</c:v>
                      </c:pt>
                      <c:pt idx="1">
                        <c:v>169</c:v>
                      </c:pt>
                      <c:pt idx="2">
                        <c:v>148</c:v>
                      </c:pt>
                      <c:pt idx="3">
                        <c:v>148</c:v>
                      </c:pt>
                      <c:pt idx="4">
                        <c:v>142</c:v>
                      </c:pt>
                      <c:pt idx="5">
                        <c:v>96</c:v>
                      </c:pt>
                      <c:pt idx="6">
                        <c:v>204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5F28-4363-968A-8F8B0F8B80BC}"/>
                  </c:ext>
                </c:extLst>
              </c15:ser>
            </c15:filteredBarSeries>
            <c15:filteredBarSeries>
              <c15:ser>
                <c:idx val="15"/>
                <c:order val="1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June!$B$49:$B$56</c15:sqref>
                        </c15:formulaRef>
                      </c:ext>
                    </c:extLst>
                    <c:strCache>
                      <c:ptCount val="8"/>
                      <c:pt idx="0">
                        <c:v>Regular 19</c:v>
                      </c:pt>
                      <c:pt idx="1">
                        <c:v> 978 </c:v>
                      </c:pt>
                      <c:pt idx="2">
                        <c:v> 1,005 </c:v>
                      </c:pt>
                      <c:pt idx="3">
                        <c:v> 1,030 </c:v>
                      </c:pt>
                      <c:pt idx="4">
                        <c:v> 818 </c:v>
                      </c:pt>
                      <c:pt idx="5">
                        <c:v> 601 </c:v>
                      </c:pt>
                      <c:pt idx="6">
                        <c:v> 514 </c:v>
                      </c:pt>
                      <c:pt idx="7">
                        <c:v> 764 </c:v>
                      </c:pt>
                    </c:strCache>
                  </c:strRef>
                </c:tx>
                <c:spPr>
                  <a:solidFill>
                    <a:schemeClr val="accent4">
                      <a:lumMod val="80000"/>
                      <a:lumOff val="2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'June 20'!$A$39:$A$45</c15:sqref>
                        </c15:formulaRef>
                      </c:ext>
                    </c:extLst>
                    <c:strCache>
                      <c:ptCount val="7"/>
                      <c:pt idx="0">
                        <c:v>Northeast</c:v>
                      </c:pt>
                      <c:pt idx="1">
                        <c:v>MidAtlantic</c:v>
                      </c:pt>
                      <c:pt idx="2">
                        <c:v>Southeast</c:v>
                      </c:pt>
                      <c:pt idx="3">
                        <c:v>Great Lakes</c:v>
                      </c:pt>
                      <c:pt idx="4">
                        <c:v>North Central</c:v>
                      </c:pt>
                      <c:pt idx="5">
                        <c:v>Southwest</c:v>
                      </c:pt>
                      <c:pt idx="6">
                        <c:v>West</c:v>
                      </c:pt>
                    </c:strCache>
                  </c:strRef>
                </c:cat>
                <c:val>
                  <c:numLit>
                    <c:formatCode>General</c:formatCode>
                    <c:ptCount val="1"/>
                    <c:pt idx="0">
                      <c:v>1</c:v>
                    </c:pt>
                  </c:numLit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DA73-40CA-BF1F-0E1555642F17}"/>
                  </c:ext>
                </c:extLst>
              </c15:ser>
            </c15:filteredBarSeries>
            <c15:filteredBarSeries>
              <c15:ser>
                <c:idx val="16"/>
                <c:order val="1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June!$B$49:$B$56</c15:sqref>
                        </c15:formulaRef>
                      </c:ext>
                    </c:extLst>
                    <c:strCache>
                      <c:ptCount val="8"/>
                      <c:pt idx="0">
                        <c:v>Regular 19</c:v>
                      </c:pt>
                      <c:pt idx="1">
                        <c:v> 978 </c:v>
                      </c:pt>
                      <c:pt idx="2">
                        <c:v> 1,005 </c:v>
                      </c:pt>
                      <c:pt idx="3">
                        <c:v> 1,030 </c:v>
                      </c:pt>
                      <c:pt idx="4">
                        <c:v> 818 </c:v>
                      </c:pt>
                      <c:pt idx="5">
                        <c:v> 601 </c:v>
                      </c:pt>
                      <c:pt idx="6">
                        <c:v> 514 </c:v>
                      </c:pt>
                      <c:pt idx="7">
                        <c:v> 764 </c:v>
                      </c:pt>
                    </c:strCache>
                  </c:strRef>
                </c:tx>
                <c:spPr>
                  <a:solidFill>
                    <a:schemeClr val="accent5">
                      <a:lumMod val="80000"/>
                      <a:lumOff val="2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'June 20'!$A$39:$A$45</c15:sqref>
                        </c15:formulaRef>
                      </c:ext>
                    </c:extLst>
                    <c:strCache>
                      <c:ptCount val="7"/>
                      <c:pt idx="0">
                        <c:v>Northeast</c:v>
                      </c:pt>
                      <c:pt idx="1">
                        <c:v>MidAtlantic</c:v>
                      </c:pt>
                      <c:pt idx="2">
                        <c:v>Southeast</c:v>
                      </c:pt>
                      <c:pt idx="3">
                        <c:v>Great Lakes</c:v>
                      </c:pt>
                      <c:pt idx="4">
                        <c:v>North Central</c:v>
                      </c:pt>
                      <c:pt idx="5">
                        <c:v>Southwest</c:v>
                      </c:pt>
                      <c:pt idx="6">
                        <c:v>West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June!$A$50:$A$56</c15:sqref>
                        </c15:formulaRef>
                      </c:ext>
                    </c:extLst>
                    <c:numCache>
                      <c:formatCode>General</c:formatCode>
                      <c:ptCount val="7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DA73-40CA-BF1F-0E1555642F17}"/>
                  </c:ext>
                </c:extLst>
              </c15:ser>
            </c15:filteredBarSeries>
            <c15:filteredBarSeries>
              <c15:ser>
                <c:idx val="17"/>
                <c:order val="1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June!$C$49:$C$56</c15:sqref>
                        </c15:formulaRef>
                      </c:ext>
                    </c:extLst>
                    <c:strCache>
                      <c:ptCount val="8"/>
                      <c:pt idx="0">
                        <c:v>Special 19</c:v>
                      </c:pt>
                      <c:pt idx="1">
                        <c:v> 1,054 </c:v>
                      </c:pt>
                      <c:pt idx="2">
                        <c:v> 1,112 </c:v>
                      </c:pt>
                      <c:pt idx="3">
                        <c:v> 1,139 </c:v>
                      </c:pt>
                      <c:pt idx="4">
                        <c:v> 1,012 </c:v>
                      </c:pt>
                      <c:pt idx="5">
                        <c:v> 646 </c:v>
                      </c:pt>
                      <c:pt idx="6">
                        <c:v> 591 </c:v>
                      </c:pt>
                      <c:pt idx="7">
                        <c:v> 993 </c:v>
                      </c:pt>
                    </c:strCache>
                  </c:strRef>
                </c:tx>
                <c:spPr>
                  <a:solidFill>
                    <a:schemeClr val="accent6">
                      <a:lumMod val="80000"/>
                      <a:lumOff val="2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'June 20'!$A$39:$A$45</c15:sqref>
                        </c15:formulaRef>
                      </c:ext>
                    </c:extLst>
                    <c:strCache>
                      <c:ptCount val="7"/>
                      <c:pt idx="0">
                        <c:v>Northeast</c:v>
                      </c:pt>
                      <c:pt idx="1">
                        <c:v>MidAtlantic</c:v>
                      </c:pt>
                      <c:pt idx="2">
                        <c:v>Southeast</c:v>
                      </c:pt>
                      <c:pt idx="3">
                        <c:v>Great Lakes</c:v>
                      </c:pt>
                      <c:pt idx="4">
                        <c:v>North Central</c:v>
                      </c:pt>
                      <c:pt idx="5">
                        <c:v>Southwest</c:v>
                      </c:pt>
                      <c:pt idx="6">
                        <c:v>West</c:v>
                      </c:pt>
                    </c:strCache>
                  </c:strRef>
                </c:cat>
                <c:val>
                  <c:numLit>
                    <c:formatCode>General</c:formatCode>
                    <c:ptCount val="1"/>
                    <c:pt idx="0">
                      <c:v>1</c:v>
                    </c:pt>
                  </c:numLit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DA73-40CA-BF1F-0E1555642F17}"/>
                  </c:ext>
                </c:extLst>
              </c15:ser>
            </c15:filteredBarSeries>
            <c15:filteredBarSeries>
              <c15:ser>
                <c:idx val="18"/>
                <c:order val="1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June!$D$49:$D$56</c15:sqref>
                        </c15:formulaRef>
                      </c:ext>
                    </c:extLst>
                    <c:strCache>
                      <c:ptCount val="8"/>
                      <c:pt idx="0">
                        <c:v>Young Organist 19</c:v>
                      </c:pt>
                      <c:pt idx="1">
                        <c:v> 181 </c:v>
                      </c:pt>
                      <c:pt idx="2">
                        <c:v> 167 </c:v>
                      </c:pt>
                      <c:pt idx="3">
                        <c:v> 143 </c:v>
                      </c:pt>
                      <c:pt idx="4">
                        <c:v> 145 </c:v>
                      </c:pt>
                      <c:pt idx="5">
                        <c:v> 142 </c:v>
                      </c:pt>
                      <c:pt idx="6">
                        <c:v> 96 </c:v>
                      </c:pt>
                      <c:pt idx="7">
                        <c:v> 199 </c:v>
                      </c:pt>
                    </c:strCache>
                  </c:strRef>
                </c:tx>
                <c:spPr>
                  <a:solidFill>
                    <a:schemeClr val="accent1">
                      <a:lumMod val="8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'June 20'!$A$39:$A$45</c15:sqref>
                        </c15:formulaRef>
                      </c:ext>
                    </c:extLst>
                    <c:strCache>
                      <c:ptCount val="7"/>
                      <c:pt idx="0">
                        <c:v>Northeast</c:v>
                      </c:pt>
                      <c:pt idx="1">
                        <c:v>MidAtlantic</c:v>
                      </c:pt>
                      <c:pt idx="2">
                        <c:v>Southeast</c:v>
                      </c:pt>
                      <c:pt idx="3">
                        <c:v>Great Lakes</c:v>
                      </c:pt>
                      <c:pt idx="4">
                        <c:v>North Central</c:v>
                      </c:pt>
                      <c:pt idx="5">
                        <c:v>Southwest</c:v>
                      </c:pt>
                      <c:pt idx="6">
                        <c:v>West</c:v>
                      </c:pt>
                    </c:strCache>
                  </c:strRef>
                </c:cat>
                <c:val>
                  <c:numLit>
                    <c:formatCode>General</c:formatCode>
                    <c:ptCount val="1"/>
                    <c:pt idx="0">
                      <c:v>1</c:v>
                    </c:pt>
                  </c:numLit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DA73-40CA-BF1F-0E1555642F17}"/>
                  </c:ext>
                </c:extLst>
              </c15:ser>
            </c15:filteredBarSeries>
            <c15:filteredBarSeries>
              <c15:ser>
                <c:idx val="19"/>
                <c:order val="1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'June 20'!$B$38:$B$45</c15:sqref>
                        </c15:formulaRef>
                      </c:ext>
                    </c:extLst>
                    <c:strCache>
                      <c:ptCount val="8"/>
                      <c:pt idx="0">
                        <c:v>Regular </c:v>
                      </c:pt>
                      <c:pt idx="1">
                        <c:v> 902 </c:v>
                      </c:pt>
                      <c:pt idx="2">
                        <c:v> 895 </c:v>
                      </c:pt>
                      <c:pt idx="3">
                        <c:v> 943 </c:v>
                      </c:pt>
                      <c:pt idx="4">
                        <c:v> 723 </c:v>
                      </c:pt>
                      <c:pt idx="5">
                        <c:v> 557 </c:v>
                      </c:pt>
                      <c:pt idx="6">
                        <c:v> 458 </c:v>
                      </c:pt>
                      <c:pt idx="7">
                        <c:v> 727 </c:v>
                      </c:pt>
                    </c:strCache>
                  </c:strRef>
                </c:tx>
                <c:spPr>
                  <a:solidFill>
                    <a:schemeClr val="accent2">
                      <a:lumMod val="8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'June 20'!$A$39:$A$45</c15:sqref>
                        </c15:formulaRef>
                      </c:ext>
                    </c:extLst>
                    <c:strCache>
                      <c:ptCount val="7"/>
                      <c:pt idx="0">
                        <c:v>Northeast</c:v>
                      </c:pt>
                      <c:pt idx="1">
                        <c:v>MidAtlantic</c:v>
                      </c:pt>
                      <c:pt idx="2">
                        <c:v>Southeast</c:v>
                      </c:pt>
                      <c:pt idx="3">
                        <c:v>Great Lakes</c:v>
                      </c:pt>
                      <c:pt idx="4">
                        <c:v>North Central</c:v>
                      </c:pt>
                      <c:pt idx="5">
                        <c:v>Southwest</c:v>
                      </c:pt>
                      <c:pt idx="6">
                        <c:v>West</c:v>
                      </c:pt>
                    </c:strCache>
                  </c:strRef>
                </c:cat>
                <c:val>
                  <c:numLit>
                    <c:formatCode>General</c:formatCode>
                    <c:ptCount val="1"/>
                    <c:pt idx="0">
                      <c:v>1</c:v>
                    </c:pt>
                  </c:numLit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DA73-40CA-BF1F-0E1555642F17}"/>
                  </c:ext>
                </c:extLst>
              </c15:ser>
            </c15:filteredBarSeries>
            <c15:filteredBarSeries>
              <c15:ser>
                <c:idx val="20"/>
                <c:order val="2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'June 20'!$C$38:$C$45</c15:sqref>
                        </c15:formulaRef>
                      </c:ext>
                    </c:extLst>
                    <c:strCache>
                      <c:ptCount val="8"/>
                      <c:pt idx="0">
                        <c:v>Special</c:v>
                      </c:pt>
                      <c:pt idx="1">
                        <c:v> 1,067 </c:v>
                      </c:pt>
                      <c:pt idx="2">
                        <c:v> 1,086 </c:v>
                      </c:pt>
                      <c:pt idx="3">
                        <c:v> 1,147 </c:v>
                      </c:pt>
                      <c:pt idx="4">
                        <c:v> 1,006 </c:v>
                      </c:pt>
                      <c:pt idx="5">
                        <c:v> 631 </c:v>
                      </c:pt>
                      <c:pt idx="6">
                        <c:v> 561 </c:v>
                      </c:pt>
                      <c:pt idx="7">
                        <c:v> 986 </c:v>
                      </c:pt>
                    </c:strCache>
                  </c:strRef>
                </c:tx>
                <c:spPr>
                  <a:solidFill>
                    <a:schemeClr val="accent3">
                      <a:lumMod val="8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'June 20'!$A$39:$A$45</c15:sqref>
                        </c15:formulaRef>
                      </c:ext>
                    </c:extLst>
                    <c:strCache>
                      <c:ptCount val="7"/>
                      <c:pt idx="0">
                        <c:v>Northeast</c:v>
                      </c:pt>
                      <c:pt idx="1">
                        <c:v>MidAtlantic</c:v>
                      </c:pt>
                      <c:pt idx="2">
                        <c:v>Southeast</c:v>
                      </c:pt>
                      <c:pt idx="3">
                        <c:v>Great Lakes</c:v>
                      </c:pt>
                      <c:pt idx="4">
                        <c:v>North Central</c:v>
                      </c:pt>
                      <c:pt idx="5">
                        <c:v>Southwest</c:v>
                      </c:pt>
                      <c:pt idx="6">
                        <c:v>West</c:v>
                      </c:pt>
                    </c:strCache>
                  </c:strRef>
                </c:cat>
                <c:val>
                  <c:numLit>
                    <c:formatCode>General</c:formatCode>
                    <c:ptCount val="1"/>
                    <c:pt idx="0">
                      <c:v>1</c:v>
                    </c:pt>
                  </c:numLit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DA73-40CA-BF1F-0E1555642F17}"/>
                  </c:ext>
                </c:extLst>
              </c15:ser>
            </c15:filteredBarSeries>
            <c15:filteredBarSeries>
              <c15:ser>
                <c:idx val="21"/>
                <c:order val="2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'June 20'!$D$38:$D$45</c15:sqref>
                        </c15:formulaRef>
                      </c:ext>
                    </c:extLst>
                    <c:strCache>
                      <c:ptCount val="8"/>
                      <c:pt idx="0">
                        <c:v>Young Organist</c:v>
                      </c:pt>
                      <c:pt idx="1">
                        <c:v> 177 </c:v>
                      </c:pt>
                      <c:pt idx="2">
                        <c:v> 153 </c:v>
                      </c:pt>
                      <c:pt idx="3">
                        <c:v> 125 </c:v>
                      </c:pt>
                      <c:pt idx="4">
                        <c:v> 160 </c:v>
                      </c:pt>
                      <c:pt idx="5">
                        <c:v> 138 </c:v>
                      </c:pt>
                      <c:pt idx="6">
                        <c:v> 92 </c:v>
                      </c:pt>
                      <c:pt idx="7">
                        <c:v> 169 </c:v>
                      </c:pt>
                    </c:strCache>
                  </c:strRef>
                </c:tx>
                <c:spPr>
                  <a:solidFill>
                    <a:schemeClr val="accent4">
                      <a:lumMod val="8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'June 20'!$A$39:$A$45</c15:sqref>
                        </c15:formulaRef>
                      </c:ext>
                    </c:extLst>
                    <c:strCache>
                      <c:ptCount val="7"/>
                      <c:pt idx="0">
                        <c:v>Northeast</c:v>
                      </c:pt>
                      <c:pt idx="1">
                        <c:v>MidAtlantic</c:v>
                      </c:pt>
                      <c:pt idx="2">
                        <c:v>Southeast</c:v>
                      </c:pt>
                      <c:pt idx="3">
                        <c:v>Great Lakes</c:v>
                      </c:pt>
                      <c:pt idx="4">
                        <c:v>North Central</c:v>
                      </c:pt>
                      <c:pt idx="5">
                        <c:v>Southwest</c:v>
                      </c:pt>
                      <c:pt idx="6">
                        <c:v>West</c:v>
                      </c:pt>
                    </c:strCache>
                  </c:strRef>
                </c:cat>
                <c:val>
                  <c:numLit>
                    <c:formatCode>General</c:formatCode>
                    <c:ptCount val="1"/>
                    <c:pt idx="0">
                      <c:v>1</c:v>
                    </c:pt>
                  </c:numLit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DA73-40CA-BF1F-0E1555642F17}"/>
                  </c:ext>
                </c:extLst>
              </c15:ser>
            </c15:filteredBarSeries>
          </c:ext>
        </c:extLst>
      </c:barChart>
      <c:catAx>
        <c:axId val="657148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  <a:headEnd type="none" w="sm" len="sm"/>
            <a:tailEnd type="none" w="sm" len="sm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7146832"/>
        <c:crosses val="autoZero"/>
        <c:auto val="1"/>
        <c:lblAlgn val="ctr"/>
        <c:lblOffset val="100"/>
        <c:noMultiLvlLbl val="0"/>
      </c:catAx>
      <c:valAx>
        <c:axId val="657146832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tx1">
                      <a:lumMod val="5000"/>
                      <a:lumOff val="95000"/>
                    </a:schemeClr>
                  </a:gs>
                  <a:gs pos="100000">
                    <a:schemeClr val="tx1">
                      <a:lumMod val="15000"/>
                      <a:lumOff val="8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71484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5C7B-4CCC-A6A3-73F82E1BBED3}"/>
              </c:ext>
            </c:extLst>
          </c:dPt>
          <c:dPt>
            <c:idx val="1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5C7B-4CCC-A6A3-73F82E1BBED3}"/>
              </c:ext>
            </c:extLst>
          </c:dPt>
          <c:dPt>
            <c:idx val="2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5C7B-4CCC-A6A3-73F82E1BBED3}"/>
              </c:ext>
            </c:extLst>
          </c:dPt>
          <c:dPt>
            <c:idx val="3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5C7B-4CCC-A6A3-73F82E1BBED3}"/>
              </c:ext>
            </c:extLst>
          </c:dPt>
          <c:dPt>
            <c:idx val="4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5C7B-4CCC-A6A3-73F82E1BBED3}"/>
              </c:ext>
            </c:extLst>
          </c:dPt>
          <c:dPt>
            <c:idx val="5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5C7B-4CCC-A6A3-73F82E1BBED3}"/>
              </c:ext>
            </c:extLst>
          </c:dPt>
          <c:dPt>
            <c:idx val="6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5C7B-4CCC-A6A3-73F82E1BBED3}"/>
              </c:ext>
            </c:extLst>
          </c:dPt>
          <c:dPt>
            <c:idx val="7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5C7B-4CCC-A6A3-73F82E1BBED3}"/>
              </c:ext>
            </c:extLst>
          </c:dPt>
          <c:dPt>
            <c:idx val="8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5C7B-4CCC-A6A3-73F82E1BBED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'July 20'!$A$2:$A$10</c:f>
              <c:strCache>
                <c:ptCount val="9"/>
                <c:pt idx="0">
                  <c:v>Regular</c:v>
                </c:pt>
                <c:pt idx="1">
                  <c:v>Special</c:v>
                </c:pt>
                <c:pt idx="2">
                  <c:v>Young Organist</c:v>
                </c:pt>
                <c:pt idx="3">
                  <c:v>Ind. Regular</c:v>
                </c:pt>
                <c:pt idx="4">
                  <c:v>Ind. Special</c:v>
                </c:pt>
                <c:pt idx="5">
                  <c:v>Ind. Young Organist</c:v>
                </c:pt>
                <c:pt idx="6">
                  <c:v>Volunteer</c:v>
                </c:pt>
                <c:pt idx="7">
                  <c:v>Lifetime Member</c:v>
                </c:pt>
                <c:pt idx="8">
                  <c:v>RCCO</c:v>
                </c:pt>
              </c:strCache>
            </c:strRef>
          </c:cat>
          <c:val>
            <c:numRef>
              <c:f>'July 20'!$B$2:$B$10</c:f>
              <c:numCache>
                <c:formatCode>General</c:formatCode>
                <c:ptCount val="9"/>
                <c:pt idx="0">
                  <c:v>24</c:v>
                </c:pt>
                <c:pt idx="1">
                  <c:v>9</c:v>
                </c:pt>
                <c:pt idx="2">
                  <c:v>30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0</c:v>
                </c:pt>
                <c:pt idx="7">
                  <c:v>2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5C7B-4CCC-A6A3-73F82E1BBED3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757D-431B-87B2-F1947E8BA1FF}"/>
              </c:ext>
            </c:extLst>
          </c:dPt>
          <c:dPt>
            <c:idx val="1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757D-431B-87B2-F1947E8BA1FF}"/>
              </c:ext>
            </c:extLst>
          </c:dPt>
          <c:dPt>
            <c:idx val="2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757D-431B-87B2-F1947E8BA1FF}"/>
              </c:ext>
            </c:extLst>
          </c:dPt>
          <c:dPt>
            <c:idx val="3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757D-431B-87B2-F1947E8BA1FF}"/>
              </c:ext>
            </c:extLst>
          </c:dPt>
          <c:dPt>
            <c:idx val="4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757D-431B-87B2-F1947E8BA1FF}"/>
              </c:ext>
            </c:extLst>
          </c:dPt>
          <c:dPt>
            <c:idx val="5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757D-431B-87B2-F1947E8BA1FF}"/>
              </c:ext>
            </c:extLst>
          </c:dPt>
          <c:dPt>
            <c:idx val="6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757D-431B-87B2-F1947E8BA1FF}"/>
              </c:ext>
            </c:extLst>
          </c:dPt>
          <c:dPt>
            <c:idx val="7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757D-431B-87B2-F1947E8BA1FF}"/>
              </c:ext>
            </c:extLst>
          </c:dPt>
          <c:dPt>
            <c:idx val="8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757D-431B-87B2-F1947E8BA1F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'July 20'!$A$16:$A$25</c:f>
              <c:strCache>
                <c:ptCount val="9"/>
                <c:pt idx="0">
                  <c:v>Regular</c:v>
                </c:pt>
                <c:pt idx="1">
                  <c:v>Special</c:v>
                </c:pt>
                <c:pt idx="2">
                  <c:v>Young Organist</c:v>
                </c:pt>
                <c:pt idx="3">
                  <c:v>Ind. Regular</c:v>
                </c:pt>
                <c:pt idx="4">
                  <c:v>Ind. Special</c:v>
                </c:pt>
                <c:pt idx="5">
                  <c:v>Ind. Young Organist</c:v>
                </c:pt>
                <c:pt idx="6">
                  <c:v>Volunteer</c:v>
                </c:pt>
                <c:pt idx="7">
                  <c:v>Lifetime Member</c:v>
                </c:pt>
                <c:pt idx="8">
                  <c:v>RCCO</c:v>
                </c:pt>
              </c:strCache>
            </c:strRef>
          </c:cat>
          <c:val>
            <c:numRef>
              <c:f>'July 20'!$C$16:$C$24</c:f>
              <c:numCache>
                <c:formatCode>_(* #,##0_);_(* \(#,##0\);_(* "-"??_);_(@_)</c:formatCode>
                <c:ptCount val="9"/>
                <c:pt idx="0">
                  <c:v>4338</c:v>
                </c:pt>
                <c:pt idx="1">
                  <c:v>5294</c:v>
                </c:pt>
                <c:pt idx="2">
                  <c:v>951</c:v>
                </c:pt>
                <c:pt idx="3">
                  <c:v>168</c:v>
                </c:pt>
                <c:pt idx="4">
                  <c:v>146</c:v>
                </c:pt>
                <c:pt idx="5">
                  <c:v>44</c:v>
                </c:pt>
                <c:pt idx="6">
                  <c:v>78</c:v>
                </c:pt>
                <c:pt idx="7">
                  <c:v>69</c:v>
                </c:pt>
                <c:pt idx="8">
                  <c:v>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757D-431B-87B2-F1947E8BA1FF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Chapter Member Counts by Region - July</a:t>
            </a:r>
            <a:r>
              <a:rPr lang="en-US" baseline="0"/>
              <a:t> 2020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'July 20'!$B$38</c:f>
              <c:strCache>
                <c:ptCount val="1"/>
                <c:pt idx="0">
                  <c:v>Regular 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  <a:sp3d/>
          </c:spPr>
          <c:invertIfNegative val="0"/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strRef>
              <c:f>'July 20'!$A$39:$A$45</c:f>
              <c:strCache>
                <c:ptCount val="7"/>
                <c:pt idx="0">
                  <c:v>Northeast</c:v>
                </c:pt>
                <c:pt idx="1">
                  <c:v>MidAtlantic</c:v>
                </c:pt>
                <c:pt idx="2">
                  <c:v>Southeast</c:v>
                </c:pt>
                <c:pt idx="3">
                  <c:v>Great Lakes</c:v>
                </c:pt>
                <c:pt idx="4">
                  <c:v>North Central</c:v>
                </c:pt>
                <c:pt idx="5">
                  <c:v>Southwest</c:v>
                </c:pt>
                <c:pt idx="6">
                  <c:v>West</c:v>
                </c:pt>
              </c:strCache>
            </c:strRef>
          </c:cat>
          <c:val>
            <c:numRef>
              <c:f>'July 20'!$B$39:$B$45</c:f>
              <c:numCache>
                <c:formatCode>_(* #,##0_);_(* \(#,##0\);_(* "-"??_);_(@_)</c:formatCode>
                <c:ptCount val="7"/>
                <c:pt idx="0">
                  <c:v>797</c:v>
                </c:pt>
                <c:pt idx="1">
                  <c:v>751</c:v>
                </c:pt>
                <c:pt idx="2">
                  <c:v>780</c:v>
                </c:pt>
                <c:pt idx="3">
                  <c:v>608</c:v>
                </c:pt>
                <c:pt idx="4">
                  <c:v>408</c:v>
                </c:pt>
                <c:pt idx="5">
                  <c:v>395</c:v>
                </c:pt>
                <c:pt idx="6">
                  <c:v>631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AA-483C-B029-EE6B8A90B82E}"/>
            </c:ext>
          </c:extLst>
        </c:ser>
        <c:ser>
          <c:idx val="1"/>
          <c:order val="1"/>
          <c:tx>
            <c:strRef>
              <c:f>'July 20'!$C$38</c:f>
              <c:strCache>
                <c:ptCount val="1"/>
                <c:pt idx="0">
                  <c:v>Special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2.4051111452519029E-2"/>
                  <c:y val="-9.25925925925925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5AA-483C-B029-EE6B8A90B82E}"/>
                </c:ext>
              </c:extLst>
            </c:dLbl>
            <c:dLbl>
              <c:idx val="1"/>
              <c:layout>
                <c:manualLayout>
                  <c:x val="2.705750038408394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5AA-483C-B029-EE6B8A90B82E}"/>
                </c:ext>
              </c:extLst>
            </c:dLbl>
            <c:dLbl>
              <c:idx val="2"/>
              <c:layout>
                <c:manualLayout>
                  <c:x val="3.3070278247213647E-2"/>
                  <c:y val="4.62962962962960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5AA-483C-B029-EE6B8A90B82E}"/>
                </c:ext>
              </c:extLst>
            </c:dLbl>
            <c:dLbl>
              <c:idx val="3"/>
              <c:layout>
                <c:manualLayout>
                  <c:x val="2.7057500384083884E-2"/>
                  <c:y val="-1.85185185185185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5AA-483C-B029-EE6B8A90B82E}"/>
                </c:ext>
              </c:extLst>
            </c:dLbl>
            <c:dLbl>
              <c:idx val="4"/>
              <c:layout>
                <c:manualLayout>
                  <c:x val="2.705750038408394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5AA-483C-B029-EE6B8A90B82E}"/>
                </c:ext>
              </c:extLst>
            </c:dLbl>
            <c:dLbl>
              <c:idx val="5"/>
              <c:layout>
                <c:manualLayout>
                  <c:x val="3.4573472712996038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5AA-483C-B029-EE6B8A90B82E}"/>
                </c:ext>
              </c:extLst>
            </c:dLbl>
            <c:dLbl>
              <c:idx val="6"/>
              <c:layout>
                <c:manualLayout>
                  <c:x val="2.7057500384083829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5AA-483C-B029-EE6B8A90B82E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strRef>
              <c:f>'July 20'!$A$39:$A$45</c:f>
              <c:strCache>
                <c:ptCount val="7"/>
                <c:pt idx="0">
                  <c:v>Northeast</c:v>
                </c:pt>
                <c:pt idx="1">
                  <c:v>MidAtlantic</c:v>
                </c:pt>
                <c:pt idx="2">
                  <c:v>Southeast</c:v>
                </c:pt>
                <c:pt idx="3">
                  <c:v>Great Lakes</c:v>
                </c:pt>
                <c:pt idx="4">
                  <c:v>North Central</c:v>
                </c:pt>
                <c:pt idx="5">
                  <c:v>Southwest</c:v>
                </c:pt>
                <c:pt idx="6">
                  <c:v>West</c:v>
                </c:pt>
              </c:strCache>
            </c:strRef>
          </c:cat>
          <c:val>
            <c:numRef>
              <c:f>'July 20'!$C$39:$C$45</c:f>
              <c:numCache>
                <c:formatCode>_(* #,##0_);_(* \(#,##0\);_(* "-"??_);_(@_)</c:formatCode>
                <c:ptCount val="7"/>
                <c:pt idx="0">
                  <c:v>915</c:v>
                </c:pt>
                <c:pt idx="1">
                  <c:v>906</c:v>
                </c:pt>
                <c:pt idx="2">
                  <c:v>957</c:v>
                </c:pt>
                <c:pt idx="3">
                  <c:v>808</c:v>
                </c:pt>
                <c:pt idx="4">
                  <c:v>458</c:v>
                </c:pt>
                <c:pt idx="5">
                  <c:v>478</c:v>
                </c:pt>
                <c:pt idx="6">
                  <c:v>804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5AA-483C-B029-EE6B8A90B82E}"/>
            </c:ext>
          </c:extLst>
        </c:ser>
        <c:ser>
          <c:idx val="2"/>
          <c:order val="2"/>
          <c:tx>
            <c:strRef>
              <c:f>'July 20'!$D$38</c:f>
              <c:strCache>
                <c:ptCount val="1"/>
                <c:pt idx="0">
                  <c:v>Young Organist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strRef>
              <c:f>'July 20'!$A$39:$A$45</c:f>
              <c:strCache>
                <c:ptCount val="7"/>
                <c:pt idx="0">
                  <c:v>Northeast</c:v>
                </c:pt>
                <c:pt idx="1">
                  <c:v>MidAtlantic</c:v>
                </c:pt>
                <c:pt idx="2">
                  <c:v>Southeast</c:v>
                </c:pt>
                <c:pt idx="3">
                  <c:v>Great Lakes</c:v>
                </c:pt>
                <c:pt idx="4">
                  <c:v>North Central</c:v>
                </c:pt>
                <c:pt idx="5">
                  <c:v>Southwest</c:v>
                </c:pt>
                <c:pt idx="6">
                  <c:v>West</c:v>
                </c:pt>
              </c:strCache>
            </c:strRef>
          </c:cat>
          <c:val>
            <c:numRef>
              <c:f>'July 20'!$D$39:$D$45</c:f>
              <c:numCache>
                <c:formatCode>_(* #,##0_);_(* \(#,##0\);_(* "-"??_);_(@_)</c:formatCode>
                <c:ptCount val="7"/>
                <c:pt idx="0">
                  <c:v>167</c:v>
                </c:pt>
                <c:pt idx="1">
                  <c:v>137</c:v>
                </c:pt>
                <c:pt idx="2">
                  <c:v>117</c:v>
                </c:pt>
                <c:pt idx="3">
                  <c:v>155</c:v>
                </c:pt>
                <c:pt idx="4">
                  <c:v>130</c:v>
                </c:pt>
                <c:pt idx="5">
                  <c:v>89</c:v>
                </c:pt>
                <c:pt idx="6">
                  <c:v>156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75AA-483C-B029-EE6B8A90B8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17446080"/>
        <c:axId val="917445424"/>
        <c:axId val="0"/>
      </c:bar3DChart>
      <c:catAx>
        <c:axId val="917446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17445424"/>
        <c:crosses val="autoZero"/>
        <c:auto val="1"/>
        <c:lblAlgn val="ctr"/>
        <c:lblOffset val="100"/>
        <c:noMultiLvlLbl val="0"/>
      </c:catAx>
      <c:valAx>
        <c:axId val="9174454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174460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Chapter Member Counts by Region - July 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July!$B$22</c:f>
              <c:strCache>
                <c:ptCount val="1"/>
                <c:pt idx="0">
                  <c:v>Regular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  <a:sp3d/>
          </c:spPr>
          <c:invertIfNegative val="0"/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strRef>
              <c:f>July!$A$23:$A$29</c:f>
              <c:strCache>
                <c:ptCount val="7"/>
                <c:pt idx="0">
                  <c:v>Northeast</c:v>
                </c:pt>
                <c:pt idx="1">
                  <c:v>MidAtlantic</c:v>
                </c:pt>
                <c:pt idx="2">
                  <c:v>Southeast</c:v>
                </c:pt>
                <c:pt idx="3">
                  <c:v>Great Lakes</c:v>
                </c:pt>
                <c:pt idx="4">
                  <c:v>North Central</c:v>
                </c:pt>
                <c:pt idx="5">
                  <c:v>Southwest</c:v>
                </c:pt>
                <c:pt idx="6">
                  <c:v>West</c:v>
                </c:pt>
              </c:strCache>
            </c:strRef>
          </c:cat>
          <c:val>
            <c:numRef>
              <c:f>July!$B$23:$B$29</c:f>
              <c:numCache>
                <c:formatCode>_(* #,##0_);_(* \(#,##0\);_(* "-"??_);_(@_)</c:formatCode>
                <c:ptCount val="7"/>
                <c:pt idx="0">
                  <c:v>948</c:v>
                </c:pt>
                <c:pt idx="1">
                  <c:v>951</c:v>
                </c:pt>
                <c:pt idx="2">
                  <c:v>986</c:v>
                </c:pt>
                <c:pt idx="3">
                  <c:v>766</c:v>
                </c:pt>
                <c:pt idx="4">
                  <c:v>546</c:v>
                </c:pt>
                <c:pt idx="5">
                  <c:v>474</c:v>
                </c:pt>
                <c:pt idx="6">
                  <c:v>742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68-4846-81B5-79F92A610C29}"/>
            </c:ext>
          </c:extLst>
        </c:ser>
        <c:ser>
          <c:idx val="1"/>
          <c:order val="1"/>
          <c:tx>
            <c:strRef>
              <c:f>July!$C$22</c:f>
              <c:strCache>
                <c:ptCount val="1"/>
                <c:pt idx="0">
                  <c:v>Special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2.4132730015082957E-2"/>
                  <c:y val="-9.25925925925925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868-4846-81B5-79F92A610C29}"/>
                </c:ext>
              </c:extLst>
            </c:dLbl>
            <c:dLbl>
              <c:idx val="1"/>
              <c:layout>
                <c:manualLayout>
                  <c:x val="2.7149321266968326E-2"/>
                  <c:y val="1.38888888888888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868-4846-81B5-79F92A610C29}"/>
                </c:ext>
              </c:extLst>
            </c:dLbl>
            <c:dLbl>
              <c:idx val="2"/>
              <c:layout>
                <c:manualLayout>
                  <c:x val="3.4690799396681751E-2"/>
                  <c:y val="-4.62962962962962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868-4846-81B5-79F92A610C29}"/>
                </c:ext>
              </c:extLst>
            </c:dLbl>
            <c:dLbl>
              <c:idx val="3"/>
              <c:layout>
                <c:manualLayout>
                  <c:x val="1.8099547511312219E-2"/>
                  <c:y val="-9.25925925925925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868-4846-81B5-79F92A610C29}"/>
                </c:ext>
              </c:extLst>
            </c:dLbl>
            <c:dLbl>
              <c:idx val="4"/>
              <c:layout>
                <c:manualLayout>
                  <c:x val="2.7149321266968215E-2"/>
                  <c:y val="-1.38888888888888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868-4846-81B5-79F92A610C29}"/>
                </c:ext>
              </c:extLst>
            </c:dLbl>
            <c:dLbl>
              <c:idx val="5"/>
              <c:layout>
                <c:manualLayout>
                  <c:x val="1.5082956259426737E-2"/>
                  <c:y val="-4.62962962962962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868-4846-81B5-79F92A610C29}"/>
                </c:ext>
              </c:extLst>
            </c:dLbl>
            <c:dLbl>
              <c:idx val="6"/>
              <c:layout>
                <c:manualLayout>
                  <c:x val="1.9497562804649309E-2"/>
                  <c:y val="-4.4934104096352756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868-4846-81B5-79F92A610C29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strRef>
              <c:f>July!$A$23:$A$29</c:f>
              <c:strCache>
                <c:ptCount val="7"/>
                <c:pt idx="0">
                  <c:v>Northeast</c:v>
                </c:pt>
                <c:pt idx="1">
                  <c:v>MidAtlantic</c:v>
                </c:pt>
                <c:pt idx="2">
                  <c:v>Southeast</c:v>
                </c:pt>
                <c:pt idx="3">
                  <c:v>Great Lakes</c:v>
                </c:pt>
                <c:pt idx="4">
                  <c:v>North Central</c:v>
                </c:pt>
                <c:pt idx="5">
                  <c:v>Southwest</c:v>
                </c:pt>
                <c:pt idx="6">
                  <c:v>West</c:v>
                </c:pt>
              </c:strCache>
            </c:strRef>
          </c:cat>
          <c:val>
            <c:numRef>
              <c:f>July!$C$23:$C$29</c:f>
              <c:numCache>
                <c:formatCode>_(* #,##0_);_(* \(#,##0\);_(* "-"??_);_(@_)</c:formatCode>
                <c:ptCount val="7"/>
                <c:pt idx="0">
                  <c:v>988</c:v>
                </c:pt>
                <c:pt idx="1">
                  <c:v>1023</c:v>
                </c:pt>
                <c:pt idx="2">
                  <c:v>1067</c:v>
                </c:pt>
                <c:pt idx="3">
                  <c:v>925</c:v>
                </c:pt>
                <c:pt idx="4">
                  <c:v>579</c:v>
                </c:pt>
                <c:pt idx="5">
                  <c:v>528</c:v>
                </c:pt>
                <c:pt idx="6">
                  <c:v>899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E868-4846-81B5-79F92A610C29}"/>
            </c:ext>
          </c:extLst>
        </c:ser>
        <c:ser>
          <c:idx val="2"/>
          <c:order val="2"/>
          <c:tx>
            <c:strRef>
              <c:f>July!$D$22</c:f>
              <c:strCache>
                <c:ptCount val="1"/>
                <c:pt idx="0">
                  <c:v>Young Organist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strRef>
              <c:f>July!$A$23:$A$29</c:f>
              <c:strCache>
                <c:ptCount val="7"/>
                <c:pt idx="0">
                  <c:v>Northeast</c:v>
                </c:pt>
                <c:pt idx="1">
                  <c:v>MidAtlantic</c:v>
                </c:pt>
                <c:pt idx="2">
                  <c:v>Southeast</c:v>
                </c:pt>
                <c:pt idx="3">
                  <c:v>Great Lakes</c:v>
                </c:pt>
                <c:pt idx="4">
                  <c:v>North Central</c:v>
                </c:pt>
                <c:pt idx="5">
                  <c:v>Southwest</c:v>
                </c:pt>
                <c:pt idx="6">
                  <c:v>West</c:v>
                </c:pt>
              </c:strCache>
            </c:strRef>
          </c:cat>
          <c:val>
            <c:numRef>
              <c:f>July!$D$23:$D$29</c:f>
              <c:numCache>
                <c:formatCode>_(* #,##0_);_(* \(#,##0\);_(* "-"??_);_(@_)</c:formatCode>
                <c:ptCount val="7"/>
                <c:pt idx="0">
                  <c:v>180</c:v>
                </c:pt>
                <c:pt idx="1">
                  <c:v>167</c:v>
                </c:pt>
                <c:pt idx="2">
                  <c:v>137</c:v>
                </c:pt>
                <c:pt idx="3">
                  <c:v>143</c:v>
                </c:pt>
                <c:pt idx="4">
                  <c:v>145</c:v>
                </c:pt>
                <c:pt idx="5">
                  <c:v>87</c:v>
                </c:pt>
                <c:pt idx="6">
                  <c:v>209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E868-4846-81B5-79F92A610C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29702488"/>
        <c:axId val="429708392"/>
        <c:axId val="0"/>
      </c:bar3DChart>
      <c:catAx>
        <c:axId val="429702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9708392"/>
        <c:crosses val="autoZero"/>
        <c:auto val="1"/>
        <c:lblAlgn val="ctr"/>
        <c:lblOffset val="100"/>
        <c:noMultiLvlLbl val="0"/>
      </c:catAx>
      <c:valAx>
        <c:axId val="4297083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97024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BBAC-4A25-A6CA-7D193ACBBF33}"/>
              </c:ext>
            </c:extLst>
          </c:dPt>
          <c:dPt>
            <c:idx val="1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BBAC-4A25-A6CA-7D193ACBBF33}"/>
              </c:ext>
            </c:extLst>
          </c:dPt>
          <c:dPt>
            <c:idx val="2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BBAC-4A25-A6CA-7D193ACBBF33}"/>
              </c:ext>
            </c:extLst>
          </c:dPt>
          <c:dPt>
            <c:idx val="3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BBAC-4A25-A6CA-7D193ACBBF33}"/>
              </c:ext>
            </c:extLst>
          </c:dPt>
          <c:dPt>
            <c:idx val="4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BBAC-4A25-A6CA-7D193ACBBF33}"/>
              </c:ext>
            </c:extLst>
          </c:dPt>
          <c:dPt>
            <c:idx val="5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BBAC-4A25-A6CA-7D193ACBBF33}"/>
              </c:ext>
            </c:extLst>
          </c:dPt>
          <c:dPt>
            <c:idx val="6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BBAC-4A25-A6CA-7D193ACBBF33}"/>
              </c:ext>
            </c:extLst>
          </c:dPt>
          <c:dPt>
            <c:idx val="7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BBAC-4A25-A6CA-7D193ACBBF33}"/>
              </c:ext>
            </c:extLst>
          </c:dPt>
          <c:dPt>
            <c:idx val="8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BBAC-4A25-A6CA-7D193ACBBF3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'Aug 20'!$A$2:$A$10</c:f>
              <c:strCache>
                <c:ptCount val="9"/>
                <c:pt idx="0">
                  <c:v>Regular</c:v>
                </c:pt>
                <c:pt idx="1">
                  <c:v>Special</c:v>
                </c:pt>
                <c:pt idx="2">
                  <c:v>Young Organist</c:v>
                </c:pt>
                <c:pt idx="3">
                  <c:v>Ind. Regular</c:v>
                </c:pt>
                <c:pt idx="4">
                  <c:v>Ind. Special</c:v>
                </c:pt>
                <c:pt idx="5">
                  <c:v>Ind. Young Organist</c:v>
                </c:pt>
                <c:pt idx="6">
                  <c:v>Volunteer</c:v>
                </c:pt>
                <c:pt idx="7">
                  <c:v>Lifetime Member</c:v>
                </c:pt>
                <c:pt idx="8">
                  <c:v>RCCO</c:v>
                </c:pt>
              </c:strCache>
            </c:strRef>
          </c:cat>
          <c:val>
            <c:numRef>
              <c:f>'Aug 20'!$B$2:$B$10</c:f>
              <c:numCache>
                <c:formatCode>General</c:formatCode>
                <c:ptCount val="9"/>
                <c:pt idx="0">
                  <c:v>21</c:v>
                </c:pt>
                <c:pt idx="1">
                  <c:v>4</c:v>
                </c:pt>
                <c:pt idx="2">
                  <c:v>11</c:v>
                </c:pt>
                <c:pt idx="3">
                  <c:v>1</c:v>
                </c:pt>
                <c:pt idx="4">
                  <c:v>0</c:v>
                </c:pt>
                <c:pt idx="5">
                  <c:v>2</c:v>
                </c:pt>
                <c:pt idx="6">
                  <c:v>12</c:v>
                </c:pt>
                <c:pt idx="7">
                  <c:v>2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BBAC-4A25-A6CA-7D193ACBBF33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F0CA-4317-8E5E-F526AAC2D0F0}"/>
              </c:ext>
            </c:extLst>
          </c:dPt>
          <c:dPt>
            <c:idx val="1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F0CA-4317-8E5E-F526AAC2D0F0}"/>
              </c:ext>
            </c:extLst>
          </c:dPt>
          <c:dPt>
            <c:idx val="2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F0CA-4317-8E5E-F526AAC2D0F0}"/>
              </c:ext>
            </c:extLst>
          </c:dPt>
          <c:dPt>
            <c:idx val="3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F0CA-4317-8E5E-F526AAC2D0F0}"/>
              </c:ext>
            </c:extLst>
          </c:dPt>
          <c:dPt>
            <c:idx val="4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F0CA-4317-8E5E-F526AAC2D0F0}"/>
              </c:ext>
            </c:extLst>
          </c:dPt>
          <c:dPt>
            <c:idx val="5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F0CA-4317-8E5E-F526AAC2D0F0}"/>
              </c:ext>
            </c:extLst>
          </c:dPt>
          <c:dPt>
            <c:idx val="6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F0CA-4317-8E5E-F526AAC2D0F0}"/>
              </c:ext>
            </c:extLst>
          </c:dPt>
          <c:dPt>
            <c:idx val="7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F0CA-4317-8E5E-F526AAC2D0F0}"/>
              </c:ext>
            </c:extLst>
          </c:dPt>
          <c:dPt>
            <c:idx val="8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F0CA-4317-8E5E-F526AAC2D0F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'Aug 20'!$A$16:$A$25</c:f>
              <c:strCache>
                <c:ptCount val="9"/>
                <c:pt idx="0">
                  <c:v>Regular</c:v>
                </c:pt>
                <c:pt idx="1">
                  <c:v>Special</c:v>
                </c:pt>
                <c:pt idx="2">
                  <c:v>Young Organist</c:v>
                </c:pt>
                <c:pt idx="3">
                  <c:v>Ind. Regular</c:v>
                </c:pt>
                <c:pt idx="4">
                  <c:v>Ind. Special</c:v>
                </c:pt>
                <c:pt idx="5">
                  <c:v>Ind. Young Organist</c:v>
                </c:pt>
                <c:pt idx="6">
                  <c:v>Volunteer</c:v>
                </c:pt>
                <c:pt idx="7">
                  <c:v>Lifetime Member</c:v>
                </c:pt>
                <c:pt idx="8">
                  <c:v>RCCO</c:v>
                </c:pt>
              </c:strCache>
            </c:strRef>
          </c:cat>
          <c:val>
            <c:numRef>
              <c:f>'Aug 20'!$C$16:$C$24</c:f>
              <c:numCache>
                <c:formatCode>_(* #,##0_);_(* \(#,##0\);_(* "-"??_);_(@_)</c:formatCode>
                <c:ptCount val="9"/>
                <c:pt idx="0">
                  <c:v>4692</c:v>
                </c:pt>
                <c:pt idx="1">
                  <c:v>5801</c:v>
                </c:pt>
                <c:pt idx="2">
                  <c:v>942</c:v>
                </c:pt>
                <c:pt idx="3">
                  <c:v>165</c:v>
                </c:pt>
                <c:pt idx="4">
                  <c:v>150</c:v>
                </c:pt>
                <c:pt idx="5">
                  <c:v>45</c:v>
                </c:pt>
                <c:pt idx="6">
                  <c:v>75</c:v>
                </c:pt>
                <c:pt idx="7">
                  <c:v>71</c:v>
                </c:pt>
                <c:pt idx="8">
                  <c:v>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F0CA-4317-8E5E-F526AAC2D0F0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Chapter Member Counts by Region - August</a:t>
            </a:r>
            <a:r>
              <a:rPr lang="en-US" baseline="0"/>
              <a:t> 2020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'Aug 20'!$B$29</c:f>
              <c:strCache>
                <c:ptCount val="1"/>
                <c:pt idx="0">
                  <c:v>Regular 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  <a:sp3d/>
          </c:spPr>
          <c:invertIfNegative val="0"/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strRef>
              <c:f>'Aug 20'!$A$30:$A$36</c:f>
              <c:strCache>
                <c:ptCount val="7"/>
                <c:pt idx="0">
                  <c:v>Northeast</c:v>
                </c:pt>
                <c:pt idx="1">
                  <c:v>MidAtlantic</c:v>
                </c:pt>
                <c:pt idx="2">
                  <c:v>Southeast</c:v>
                </c:pt>
                <c:pt idx="3">
                  <c:v>Great Lakes</c:v>
                </c:pt>
                <c:pt idx="4">
                  <c:v>North Central</c:v>
                </c:pt>
                <c:pt idx="5">
                  <c:v>Southwest</c:v>
                </c:pt>
                <c:pt idx="6">
                  <c:v>West</c:v>
                </c:pt>
              </c:strCache>
            </c:strRef>
          </c:cat>
          <c:val>
            <c:numRef>
              <c:f>'Aug 20'!$B$30:$B$36</c:f>
              <c:numCache>
                <c:formatCode>_(* #,##0_);_(* \(#,##0\);_(* "-"??_);_(@_)</c:formatCode>
                <c:ptCount val="7"/>
                <c:pt idx="0">
                  <c:v>825</c:v>
                </c:pt>
                <c:pt idx="1">
                  <c:v>806</c:v>
                </c:pt>
                <c:pt idx="2">
                  <c:v>844</c:v>
                </c:pt>
                <c:pt idx="3">
                  <c:v>655</c:v>
                </c:pt>
                <c:pt idx="4">
                  <c:v>515</c:v>
                </c:pt>
                <c:pt idx="5">
                  <c:v>418</c:v>
                </c:pt>
                <c:pt idx="6">
                  <c:v>662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E2-4A96-B743-E9908B33EB4D}"/>
            </c:ext>
          </c:extLst>
        </c:ser>
        <c:ser>
          <c:idx val="1"/>
          <c:order val="1"/>
          <c:tx>
            <c:strRef>
              <c:f>'Aug 20'!$C$29</c:f>
              <c:strCache>
                <c:ptCount val="1"/>
                <c:pt idx="0">
                  <c:v>Special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2.4051111452519029E-2"/>
                  <c:y val="-9.25925925925925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AE2-4A96-B743-E9908B33EB4D}"/>
                </c:ext>
              </c:extLst>
            </c:dLbl>
            <c:dLbl>
              <c:idx val="1"/>
              <c:layout>
                <c:manualLayout>
                  <c:x val="2.705750038408394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AE2-4A96-B743-E9908B33EB4D}"/>
                </c:ext>
              </c:extLst>
            </c:dLbl>
            <c:dLbl>
              <c:idx val="2"/>
              <c:layout>
                <c:manualLayout>
                  <c:x val="3.3070278247213647E-2"/>
                  <c:y val="4.62962962962960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AE2-4A96-B743-E9908B33EB4D}"/>
                </c:ext>
              </c:extLst>
            </c:dLbl>
            <c:dLbl>
              <c:idx val="3"/>
              <c:layout>
                <c:manualLayout>
                  <c:x val="2.7057500384083884E-2"/>
                  <c:y val="-1.85185185185185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AE2-4A96-B743-E9908B33EB4D}"/>
                </c:ext>
              </c:extLst>
            </c:dLbl>
            <c:dLbl>
              <c:idx val="4"/>
              <c:layout>
                <c:manualLayout>
                  <c:x val="2.705750038408394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AE2-4A96-B743-E9908B33EB4D}"/>
                </c:ext>
              </c:extLst>
            </c:dLbl>
            <c:dLbl>
              <c:idx val="5"/>
              <c:layout>
                <c:manualLayout>
                  <c:x val="3.4573472712996038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AE2-4A96-B743-E9908B33EB4D}"/>
                </c:ext>
              </c:extLst>
            </c:dLbl>
            <c:dLbl>
              <c:idx val="6"/>
              <c:layout>
                <c:manualLayout>
                  <c:x val="2.7057500384083829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AE2-4A96-B743-E9908B33EB4D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strRef>
              <c:f>'Aug 20'!$A$30:$A$36</c:f>
              <c:strCache>
                <c:ptCount val="7"/>
                <c:pt idx="0">
                  <c:v>Northeast</c:v>
                </c:pt>
                <c:pt idx="1">
                  <c:v>MidAtlantic</c:v>
                </c:pt>
                <c:pt idx="2">
                  <c:v>Southeast</c:v>
                </c:pt>
                <c:pt idx="3">
                  <c:v>Great Lakes</c:v>
                </c:pt>
                <c:pt idx="4">
                  <c:v>North Central</c:v>
                </c:pt>
                <c:pt idx="5">
                  <c:v>Southwest</c:v>
                </c:pt>
                <c:pt idx="6">
                  <c:v>West</c:v>
                </c:pt>
              </c:strCache>
            </c:strRef>
          </c:cat>
          <c:val>
            <c:numRef>
              <c:f>'Aug 20'!$C$30:$C$36</c:f>
              <c:numCache>
                <c:formatCode>_(* #,##0_);_(* \(#,##0\);_(* "-"??_);_(@_)</c:formatCode>
                <c:ptCount val="7"/>
                <c:pt idx="0">
                  <c:v>974</c:v>
                </c:pt>
                <c:pt idx="1">
                  <c:v>988</c:v>
                </c:pt>
                <c:pt idx="2">
                  <c:v>1028</c:v>
                </c:pt>
                <c:pt idx="3">
                  <c:v>875</c:v>
                </c:pt>
                <c:pt idx="4">
                  <c:v>586</c:v>
                </c:pt>
                <c:pt idx="5">
                  <c:v>511</c:v>
                </c:pt>
                <c:pt idx="6">
                  <c:v>872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EAE2-4A96-B743-E9908B33EB4D}"/>
            </c:ext>
          </c:extLst>
        </c:ser>
        <c:ser>
          <c:idx val="2"/>
          <c:order val="2"/>
          <c:tx>
            <c:strRef>
              <c:f>'Aug 20'!$D$29</c:f>
              <c:strCache>
                <c:ptCount val="1"/>
                <c:pt idx="0">
                  <c:v>Young Organist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strRef>
              <c:f>'Aug 20'!$A$30:$A$36</c:f>
              <c:strCache>
                <c:ptCount val="7"/>
                <c:pt idx="0">
                  <c:v>Northeast</c:v>
                </c:pt>
                <c:pt idx="1">
                  <c:v>MidAtlantic</c:v>
                </c:pt>
                <c:pt idx="2">
                  <c:v>Southeast</c:v>
                </c:pt>
                <c:pt idx="3">
                  <c:v>Great Lakes</c:v>
                </c:pt>
                <c:pt idx="4">
                  <c:v>North Central</c:v>
                </c:pt>
                <c:pt idx="5">
                  <c:v>Southwest</c:v>
                </c:pt>
                <c:pt idx="6">
                  <c:v>West</c:v>
                </c:pt>
              </c:strCache>
            </c:strRef>
          </c:cat>
          <c:val>
            <c:numRef>
              <c:f>'Aug 20'!$D$30:$D$36</c:f>
              <c:numCache>
                <c:formatCode>_(* #,##0_);_(* \(#,##0\);_(* "-"??_);_(@_)</c:formatCode>
                <c:ptCount val="7"/>
                <c:pt idx="0">
                  <c:v>165</c:v>
                </c:pt>
                <c:pt idx="1">
                  <c:v>133</c:v>
                </c:pt>
                <c:pt idx="2">
                  <c:v>115</c:v>
                </c:pt>
                <c:pt idx="3">
                  <c:v>158</c:v>
                </c:pt>
                <c:pt idx="4">
                  <c:v>139</c:v>
                </c:pt>
                <c:pt idx="5">
                  <c:v>86</c:v>
                </c:pt>
                <c:pt idx="6">
                  <c:v>146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EAE2-4A96-B743-E9908B33EB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17446080"/>
        <c:axId val="917445424"/>
        <c:axId val="0"/>
      </c:bar3DChart>
      <c:catAx>
        <c:axId val="917446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17445424"/>
        <c:crosses val="autoZero"/>
        <c:auto val="1"/>
        <c:lblAlgn val="ctr"/>
        <c:lblOffset val="100"/>
        <c:noMultiLvlLbl val="0"/>
      </c:catAx>
      <c:valAx>
        <c:axId val="9174454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174460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Chapter Member Counts by Region - August 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August!$B$39</c:f>
              <c:strCache>
                <c:ptCount val="1"/>
                <c:pt idx="0">
                  <c:v>Regular 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  <a:sp3d/>
          </c:spPr>
          <c:invertIfNegative val="0"/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strRef>
              <c:f>August!$A$40:$A$46</c:f>
              <c:strCache>
                <c:ptCount val="7"/>
                <c:pt idx="0">
                  <c:v>Northeast</c:v>
                </c:pt>
                <c:pt idx="1">
                  <c:v>MidAtlantic</c:v>
                </c:pt>
                <c:pt idx="2">
                  <c:v>Southeast</c:v>
                </c:pt>
                <c:pt idx="3">
                  <c:v>Great Lakes</c:v>
                </c:pt>
                <c:pt idx="4">
                  <c:v>North Central</c:v>
                </c:pt>
                <c:pt idx="5">
                  <c:v>Southwest</c:v>
                </c:pt>
                <c:pt idx="6">
                  <c:v>West</c:v>
                </c:pt>
              </c:strCache>
            </c:strRef>
          </c:cat>
          <c:val>
            <c:numRef>
              <c:f>August!$B$40:$B$46</c:f>
              <c:numCache>
                <c:formatCode>_(* #,##0_);_(* \(#,##0\);_(* "-"??_);_(@_)</c:formatCode>
                <c:ptCount val="7"/>
                <c:pt idx="0">
                  <c:v>929</c:v>
                </c:pt>
                <c:pt idx="1">
                  <c:v>967</c:v>
                </c:pt>
                <c:pt idx="2">
                  <c:v>992</c:v>
                </c:pt>
                <c:pt idx="3">
                  <c:v>760</c:v>
                </c:pt>
                <c:pt idx="4">
                  <c:v>565</c:v>
                </c:pt>
                <c:pt idx="5">
                  <c:v>485</c:v>
                </c:pt>
                <c:pt idx="6">
                  <c:v>723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C5-4528-B55C-250452513943}"/>
            </c:ext>
          </c:extLst>
        </c:ser>
        <c:ser>
          <c:idx val="1"/>
          <c:order val="1"/>
          <c:tx>
            <c:strRef>
              <c:f>August!$C$39</c:f>
              <c:strCache>
                <c:ptCount val="1"/>
                <c:pt idx="0">
                  <c:v>Special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2.4132730015082957E-2"/>
                  <c:y val="-9.25925925925925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6C5-4528-B55C-250452513943}"/>
                </c:ext>
              </c:extLst>
            </c:dLbl>
            <c:dLbl>
              <c:idx val="1"/>
              <c:layout>
                <c:manualLayout>
                  <c:x val="2.7149321266968326E-2"/>
                  <c:y val="1.38888888888888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6C5-4528-B55C-250452513943}"/>
                </c:ext>
              </c:extLst>
            </c:dLbl>
            <c:dLbl>
              <c:idx val="2"/>
              <c:layout>
                <c:manualLayout>
                  <c:x val="3.4690799396681751E-2"/>
                  <c:y val="-4.62962962962962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6C5-4528-B55C-250452513943}"/>
                </c:ext>
              </c:extLst>
            </c:dLbl>
            <c:dLbl>
              <c:idx val="3"/>
              <c:layout>
                <c:manualLayout>
                  <c:x val="1.8099547511312219E-2"/>
                  <c:y val="-9.25925925925925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6C5-4528-B55C-250452513943}"/>
                </c:ext>
              </c:extLst>
            </c:dLbl>
            <c:dLbl>
              <c:idx val="4"/>
              <c:layout>
                <c:manualLayout>
                  <c:x val="2.7149321266968215E-2"/>
                  <c:y val="-1.38888888888888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6C5-4528-B55C-250452513943}"/>
                </c:ext>
              </c:extLst>
            </c:dLbl>
            <c:dLbl>
              <c:idx val="5"/>
              <c:layout>
                <c:manualLayout>
                  <c:x val="1.5082956259426737E-2"/>
                  <c:y val="-4.62962962962962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6C5-4528-B55C-250452513943}"/>
                </c:ext>
              </c:extLst>
            </c:dLbl>
            <c:dLbl>
              <c:idx val="6"/>
              <c:layout>
                <c:manualLayout>
                  <c:x val="1.9497562804649309E-2"/>
                  <c:y val="-4.4934104096352756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6C5-4528-B55C-250452513943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strRef>
              <c:f>August!$A$40:$A$46</c:f>
              <c:strCache>
                <c:ptCount val="7"/>
                <c:pt idx="0">
                  <c:v>Northeast</c:v>
                </c:pt>
                <c:pt idx="1">
                  <c:v>MidAtlantic</c:v>
                </c:pt>
                <c:pt idx="2">
                  <c:v>Southeast</c:v>
                </c:pt>
                <c:pt idx="3">
                  <c:v>Great Lakes</c:v>
                </c:pt>
                <c:pt idx="4">
                  <c:v>North Central</c:v>
                </c:pt>
                <c:pt idx="5">
                  <c:v>Southwest</c:v>
                </c:pt>
                <c:pt idx="6">
                  <c:v>West</c:v>
                </c:pt>
              </c:strCache>
            </c:strRef>
          </c:cat>
          <c:val>
            <c:numRef>
              <c:f>August!$C$40:$C$46</c:f>
              <c:numCache>
                <c:formatCode>_(* #,##0_);_(* \(#,##0\);_(* "-"??_);_(@_)</c:formatCode>
                <c:ptCount val="7"/>
                <c:pt idx="0">
                  <c:v>997</c:v>
                </c:pt>
                <c:pt idx="1">
                  <c:v>1043</c:v>
                </c:pt>
                <c:pt idx="2">
                  <c:v>1097</c:v>
                </c:pt>
                <c:pt idx="3">
                  <c:v>951</c:v>
                </c:pt>
                <c:pt idx="4">
                  <c:v>602</c:v>
                </c:pt>
                <c:pt idx="5">
                  <c:v>541</c:v>
                </c:pt>
                <c:pt idx="6">
                  <c:v>940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D6C5-4528-B55C-250452513943}"/>
            </c:ext>
          </c:extLst>
        </c:ser>
        <c:ser>
          <c:idx val="2"/>
          <c:order val="2"/>
          <c:tx>
            <c:strRef>
              <c:f>August!$D$39</c:f>
              <c:strCache>
                <c:ptCount val="1"/>
                <c:pt idx="0">
                  <c:v>Young Organist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strRef>
              <c:f>August!$A$40:$A$46</c:f>
              <c:strCache>
                <c:ptCount val="7"/>
                <c:pt idx="0">
                  <c:v>Northeast</c:v>
                </c:pt>
                <c:pt idx="1">
                  <c:v>MidAtlantic</c:v>
                </c:pt>
                <c:pt idx="2">
                  <c:v>Southeast</c:v>
                </c:pt>
                <c:pt idx="3">
                  <c:v>Great Lakes</c:v>
                </c:pt>
                <c:pt idx="4">
                  <c:v>North Central</c:v>
                </c:pt>
                <c:pt idx="5">
                  <c:v>Southwest</c:v>
                </c:pt>
                <c:pt idx="6">
                  <c:v>West</c:v>
                </c:pt>
              </c:strCache>
            </c:strRef>
          </c:cat>
          <c:val>
            <c:numRef>
              <c:f>August!$D$40:$D$46</c:f>
              <c:numCache>
                <c:formatCode>_(* #,##0_);_(* \(#,##0\);_(* "-"??_);_(@_)</c:formatCode>
                <c:ptCount val="7"/>
                <c:pt idx="0">
                  <c:v>176</c:v>
                </c:pt>
                <c:pt idx="1">
                  <c:v>153</c:v>
                </c:pt>
                <c:pt idx="2">
                  <c:v>132</c:v>
                </c:pt>
                <c:pt idx="3">
                  <c:v>141</c:v>
                </c:pt>
                <c:pt idx="4">
                  <c:v>138</c:v>
                </c:pt>
                <c:pt idx="5">
                  <c:v>88</c:v>
                </c:pt>
                <c:pt idx="6">
                  <c:v>200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D6C5-4528-B55C-2504525139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29702488"/>
        <c:axId val="429708392"/>
        <c:axId val="0"/>
      </c:bar3DChart>
      <c:catAx>
        <c:axId val="429702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9708392"/>
        <c:crosses val="autoZero"/>
        <c:auto val="1"/>
        <c:lblAlgn val="ctr"/>
        <c:lblOffset val="100"/>
        <c:noMultiLvlLbl val="0"/>
      </c:catAx>
      <c:valAx>
        <c:axId val="4297083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97024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F0D5-46A2-9F98-6660E74E708A}"/>
              </c:ext>
            </c:extLst>
          </c:dPt>
          <c:dPt>
            <c:idx val="1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F0D5-46A2-9F98-6660E74E708A}"/>
              </c:ext>
            </c:extLst>
          </c:dPt>
          <c:dPt>
            <c:idx val="2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F0D5-46A2-9F98-6660E74E708A}"/>
              </c:ext>
            </c:extLst>
          </c:dPt>
          <c:dPt>
            <c:idx val="3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F0D5-46A2-9F98-6660E74E708A}"/>
              </c:ext>
            </c:extLst>
          </c:dPt>
          <c:dPt>
            <c:idx val="4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F0D5-46A2-9F98-6660E74E708A}"/>
              </c:ext>
            </c:extLst>
          </c:dPt>
          <c:dPt>
            <c:idx val="5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F0D5-46A2-9F98-6660E74E708A}"/>
              </c:ext>
            </c:extLst>
          </c:dPt>
          <c:dPt>
            <c:idx val="6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F0D5-46A2-9F98-6660E74E708A}"/>
              </c:ext>
            </c:extLst>
          </c:dPt>
          <c:dPt>
            <c:idx val="7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F0D5-46A2-9F98-6660E74E708A}"/>
              </c:ext>
            </c:extLst>
          </c:dPt>
          <c:dPt>
            <c:idx val="8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F0D5-46A2-9F98-6660E74E708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'Sept 20'!$A$2:$A$10</c:f>
              <c:strCache>
                <c:ptCount val="9"/>
                <c:pt idx="0">
                  <c:v>Regular</c:v>
                </c:pt>
                <c:pt idx="1">
                  <c:v>Special</c:v>
                </c:pt>
                <c:pt idx="2">
                  <c:v>Young Organist</c:v>
                </c:pt>
                <c:pt idx="3">
                  <c:v>Ind. Regular</c:v>
                </c:pt>
                <c:pt idx="4">
                  <c:v>Ind. Special</c:v>
                </c:pt>
                <c:pt idx="5">
                  <c:v>Ind. Young Organist</c:v>
                </c:pt>
                <c:pt idx="6">
                  <c:v>Volunteer</c:v>
                </c:pt>
                <c:pt idx="7">
                  <c:v>Lifetime Member</c:v>
                </c:pt>
                <c:pt idx="8">
                  <c:v>RCCO</c:v>
                </c:pt>
              </c:strCache>
            </c:strRef>
          </c:cat>
          <c:val>
            <c:numRef>
              <c:f>'Sept 20'!$B$2:$B$10</c:f>
              <c:numCache>
                <c:formatCode>General</c:formatCode>
                <c:ptCount val="9"/>
                <c:pt idx="0">
                  <c:v>10</c:v>
                </c:pt>
                <c:pt idx="1">
                  <c:v>6</c:v>
                </c:pt>
                <c:pt idx="2">
                  <c:v>25</c:v>
                </c:pt>
                <c:pt idx="3">
                  <c:v>0</c:v>
                </c:pt>
                <c:pt idx="4">
                  <c:v>1</c:v>
                </c:pt>
                <c:pt idx="5">
                  <c:v>2</c:v>
                </c:pt>
                <c:pt idx="6">
                  <c:v>7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F0D5-46A2-9F98-6660E74E708A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cat>
            <c:strRef>
              <c:f>September!$A$2:$A$16</c:f>
              <c:strCache>
                <c:ptCount val="15"/>
                <c:pt idx="0">
                  <c:v>Regular</c:v>
                </c:pt>
                <c:pt idx="1">
                  <c:v>Special</c:v>
                </c:pt>
                <c:pt idx="2">
                  <c:v>Young Organist</c:v>
                </c:pt>
                <c:pt idx="3">
                  <c:v>Ind. Regular</c:v>
                </c:pt>
                <c:pt idx="4">
                  <c:v>Ind. Regular 2 Year</c:v>
                </c:pt>
                <c:pt idx="5">
                  <c:v>Ind. Regular 3 Year</c:v>
                </c:pt>
                <c:pt idx="6">
                  <c:v>Ind. Special</c:v>
                </c:pt>
                <c:pt idx="7">
                  <c:v>Ind. Special 2 Year</c:v>
                </c:pt>
                <c:pt idx="8">
                  <c:v>Ind. Special 3 Year</c:v>
                </c:pt>
                <c:pt idx="9">
                  <c:v>Ind. Young Organist</c:v>
                </c:pt>
                <c:pt idx="10">
                  <c:v>Ind. Young Organist 2 Year</c:v>
                </c:pt>
                <c:pt idx="11">
                  <c:v>Ind. Young Organist 3 Year</c:v>
                </c:pt>
                <c:pt idx="12">
                  <c:v>Volunteer</c:v>
                </c:pt>
                <c:pt idx="13">
                  <c:v>Lifetime Member</c:v>
                </c:pt>
                <c:pt idx="14">
                  <c:v>RCCO</c:v>
                </c:pt>
              </c:strCache>
            </c:strRef>
          </c:cat>
          <c:val>
            <c:numRef>
              <c:f>September!$B$2:$B$16</c:f>
              <c:numCache>
                <c:formatCode>General</c:formatCode>
                <c:ptCount val="15"/>
                <c:pt idx="0">
                  <c:v>47</c:v>
                </c:pt>
                <c:pt idx="1">
                  <c:v>18</c:v>
                </c:pt>
                <c:pt idx="2">
                  <c:v>70</c:v>
                </c:pt>
                <c:pt idx="3">
                  <c:v>5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40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4C0-4A60-A9A2-23EAADEB68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egendEntry>
        <c:idx val="4"/>
        <c:delete val="1"/>
      </c:legendEntry>
      <c:legendEntry>
        <c:idx val="5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egendEntry>
        <c:idx val="11"/>
        <c:delete val="1"/>
      </c:legendEntry>
      <c:legendEntry>
        <c:idx val="13"/>
        <c:delete val="1"/>
      </c:legendEntry>
      <c:legendEntry>
        <c:idx val="14"/>
        <c:delete val="1"/>
      </c:legendEntry>
      <c:layout>
        <c:manualLayout>
          <c:xMode val="edge"/>
          <c:yMode val="edge"/>
          <c:x val="0.69676399825021873"/>
          <c:y val="2.7777777777777776E-2"/>
          <c:w val="0.28934711286089237"/>
          <c:h val="0.95833333333333337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642D-4B56-B103-8210691BFF1B}"/>
              </c:ext>
            </c:extLst>
          </c:dPt>
          <c:dPt>
            <c:idx val="1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642D-4B56-B103-8210691BFF1B}"/>
              </c:ext>
            </c:extLst>
          </c:dPt>
          <c:dPt>
            <c:idx val="2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642D-4B56-B103-8210691BFF1B}"/>
              </c:ext>
            </c:extLst>
          </c:dPt>
          <c:dPt>
            <c:idx val="3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642D-4B56-B103-8210691BFF1B}"/>
              </c:ext>
            </c:extLst>
          </c:dPt>
          <c:dPt>
            <c:idx val="4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642D-4B56-B103-8210691BFF1B}"/>
              </c:ext>
            </c:extLst>
          </c:dPt>
          <c:dPt>
            <c:idx val="5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642D-4B56-B103-8210691BFF1B}"/>
              </c:ext>
            </c:extLst>
          </c:dPt>
          <c:dPt>
            <c:idx val="6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642D-4B56-B103-8210691BFF1B}"/>
              </c:ext>
            </c:extLst>
          </c:dPt>
          <c:dPt>
            <c:idx val="7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642D-4B56-B103-8210691BFF1B}"/>
              </c:ext>
            </c:extLst>
          </c:dPt>
          <c:dPt>
            <c:idx val="8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642D-4B56-B103-8210691BFF1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'Sept 20'!$A$16:$A$25</c:f>
              <c:strCache>
                <c:ptCount val="9"/>
                <c:pt idx="0">
                  <c:v>Regular</c:v>
                </c:pt>
                <c:pt idx="1">
                  <c:v>Special</c:v>
                </c:pt>
                <c:pt idx="2">
                  <c:v>Young Organist</c:v>
                </c:pt>
                <c:pt idx="3">
                  <c:v>Ind. Regular</c:v>
                </c:pt>
                <c:pt idx="4">
                  <c:v>Ind. Special</c:v>
                </c:pt>
                <c:pt idx="5">
                  <c:v>Ind. Young Organist</c:v>
                </c:pt>
                <c:pt idx="6">
                  <c:v>Volunteer</c:v>
                </c:pt>
                <c:pt idx="7">
                  <c:v>Lifetime Member</c:v>
                </c:pt>
                <c:pt idx="8">
                  <c:v>RCCO</c:v>
                </c:pt>
              </c:strCache>
            </c:strRef>
          </c:cat>
          <c:val>
            <c:numRef>
              <c:f>'Sept 20'!$C$16:$C$24</c:f>
              <c:numCache>
                <c:formatCode>_(* #,##0_);_(* \(#,##0\);_(* "-"??_);_(@_)</c:formatCode>
                <c:ptCount val="9"/>
                <c:pt idx="0">
                  <c:v>4680</c:v>
                </c:pt>
                <c:pt idx="1">
                  <c:v>5903</c:v>
                </c:pt>
                <c:pt idx="2">
                  <c:v>869</c:v>
                </c:pt>
                <c:pt idx="3">
                  <c:v>159</c:v>
                </c:pt>
                <c:pt idx="4">
                  <c:v>152</c:v>
                </c:pt>
                <c:pt idx="5">
                  <c:v>44</c:v>
                </c:pt>
                <c:pt idx="6">
                  <c:v>79</c:v>
                </c:pt>
                <c:pt idx="7">
                  <c:v>71</c:v>
                </c:pt>
                <c:pt idx="8">
                  <c:v>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642D-4B56-B103-8210691BFF1B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Chapter Member Counts by Region - September</a:t>
            </a:r>
            <a:r>
              <a:rPr lang="en-US" baseline="0"/>
              <a:t> 2020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'Sept 20'!$B$29</c:f>
              <c:strCache>
                <c:ptCount val="1"/>
                <c:pt idx="0">
                  <c:v>Regular 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  <a:sp3d/>
          </c:spPr>
          <c:invertIfNegative val="0"/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strRef>
              <c:f>'Sept 20'!$A$30:$A$36</c:f>
              <c:strCache>
                <c:ptCount val="7"/>
                <c:pt idx="0">
                  <c:v>Northeast</c:v>
                </c:pt>
                <c:pt idx="1">
                  <c:v>MidAtlantic</c:v>
                </c:pt>
                <c:pt idx="2">
                  <c:v>Southeast</c:v>
                </c:pt>
                <c:pt idx="3">
                  <c:v>Great Lakes</c:v>
                </c:pt>
                <c:pt idx="4">
                  <c:v>North Central</c:v>
                </c:pt>
                <c:pt idx="5">
                  <c:v>Southwest</c:v>
                </c:pt>
                <c:pt idx="6">
                  <c:v>West</c:v>
                </c:pt>
              </c:strCache>
            </c:strRef>
          </c:cat>
          <c:val>
            <c:numRef>
              <c:f>'Sept 20'!$B$30:$B$36</c:f>
              <c:numCache>
                <c:formatCode>_(* #,##0_);_(* \(#,##0\);_(* "-"??_);_(@_)</c:formatCode>
                <c:ptCount val="7"/>
                <c:pt idx="0">
                  <c:v>804</c:v>
                </c:pt>
                <c:pt idx="1">
                  <c:v>809</c:v>
                </c:pt>
                <c:pt idx="2">
                  <c:v>866</c:v>
                </c:pt>
                <c:pt idx="3">
                  <c:v>641</c:v>
                </c:pt>
                <c:pt idx="4">
                  <c:v>506</c:v>
                </c:pt>
                <c:pt idx="5">
                  <c:v>428</c:v>
                </c:pt>
                <c:pt idx="6">
                  <c:v>659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B4-45ED-8998-077D9E4EFBA8}"/>
            </c:ext>
          </c:extLst>
        </c:ser>
        <c:ser>
          <c:idx val="1"/>
          <c:order val="1"/>
          <c:tx>
            <c:strRef>
              <c:f>'Sept 20'!$C$29</c:f>
              <c:strCache>
                <c:ptCount val="1"/>
                <c:pt idx="0">
                  <c:v>Special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2.4051111452519029E-2"/>
                  <c:y val="-9.25925925925925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AB4-45ED-8998-077D9E4EFBA8}"/>
                </c:ext>
              </c:extLst>
            </c:dLbl>
            <c:dLbl>
              <c:idx val="1"/>
              <c:layout>
                <c:manualLayout>
                  <c:x val="2.705750038408394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AB4-45ED-8998-077D9E4EFBA8}"/>
                </c:ext>
              </c:extLst>
            </c:dLbl>
            <c:dLbl>
              <c:idx val="2"/>
              <c:layout>
                <c:manualLayout>
                  <c:x val="3.3070278247213647E-2"/>
                  <c:y val="4.62962962962960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AB4-45ED-8998-077D9E4EFBA8}"/>
                </c:ext>
              </c:extLst>
            </c:dLbl>
            <c:dLbl>
              <c:idx val="3"/>
              <c:layout>
                <c:manualLayout>
                  <c:x val="2.7057500384083884E-2"/>
                  <c:y val="-1.85185185185185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AB4-45ED-8998-077D9E4EFBA8}"/>
                </c:ext>
              </c:extLst>
            </c:dLbl>
            <c:dLbl>
              <c:idx val="4"/>
              <c:layout>
                <c:manualLayout>
                  <c:x val="2.705750038408394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AB4-45ED-8998-077D9E4EFBA8}"/>
                </c:ext>
              </c:extLst>
            </c:dLbl>
            <c:dLbl>
              <c:idx val="5"/>
              <c:layout>
                <c:manualLayout>
                  <c:x val="3.4573472712996038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AB4-45ED-8998-077D9E4EFBA8}"/>
                </c:ext>
              </c:extLst>
            </c:dLbl>
            <c:dLbl>
              <c:idx val="6"/>
              <c:layout>
                <c:manualLayout>
                  <c:x val="2.7057500384083829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AB4-45ED-8998-077D9E4EFBA8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strRef>
              <c:f>'Sept 20'!$A$30:$A$36</c:f>
              <c:strCache>
                <c:ptCount val="7"/>
                <c:pt idx="0">
                  <c:v>Northeast</c:v>
                </c:pt>
                <c:pt idx="1">
                  <c:v>MidAtlantic</c:v>
                </c:pt>
                <c:pt idx="2">
                  <c:v>Southeast</c:v>
                </c:pt>
                <c:pt idx="3">
                  <c:v>Great Lakes</c:v>
                </c:pt>
                <c:pt idx="4">
                  <c:v>North Central</c:v>
                </c:pt>
                <c:pt idx="5">
                  <c:v>Southwest</c:v>
                </c:pt>
                <c:pt idx="6">
                  <c:v>West</c:v>
                </c:pt>
              </c:strCache>
            </c:strRef>
          </c:cat>
          <c:val>
            <c:numRef>
              <c:f>'Sept 20'!$C$30:$C$36</c:f>
              <c:numCache>
                <c:formatCode>_(* #,##0_);_(* \(#,##0\);_(* "-"??_);_(@_)</c:formatCode>
                <c:ptCount val="7"/>
                <c:pt idx="0">
                  <c:v>985</c:v>
                </c:pt>
                <c:pt idx="1">
                  <c:v>1006</c:v>
                </c:pt>
                <c:pt idx="2">
                  <c:v>1054</c:v>
                </c:pt>
                <c:pt idx="3">
                  <c:v>900</c:v>
                </c:pt>
                <c:pt idx="4">
                  <c:v>590</c:v>
                </c:pt>
                <c:pt idx="5">
                  <c:v>511</c:v>
                </c:pt>
                <c:pt idx="6">
                  <c:v>890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CAB4-45ED-8998-077D9E4EFBA8}"/>
            </c:ext>
          </c:extLst>
        </c:ser>
        <c:ser>
          <c:idx val="2"/>
          <c:order val="2"/>
          <c:tx>
            <c:strRef>
              <c:f>'Sept 20'!$D$29</c:f>
              <c:strCache>
                <c:ptCount val="1"/>
                <c:pt idx="0">
                  <c:v>Young Organist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strRef>
              <c:f>'Sept 20'!$A$30:$A$36</c:f>
              <c:strCache>
                <c:ptCount val="7"/>
                <c:pt idx="0">
                  <c:v>Northeast</c:v>
                </c:pt>
                <c:pt idx="1">
                  <c:v>MidAtlantic</c:v>
                </c:pt>
                <c:pt idx="2">
                  <c:v>Southeast</c:v>
                </c:pt>
                <c:pt idx="3">
                  <c:v>Great Lakes</c:v>
                </c:pt>
                <c:pt idx="4">
                  <c:v>North Central</c:v>
                </c:pt>
                <c:pt idx="5">
                  <c:v>Southwest</c:v>
                </c:pt>
                <c:pt idx="6">
                  <c:v>West</c:v>
                </c:pt>
              </c:strCache>
            </c:strRef>
          </c:cat>
          <c:val>
            <c:numRef>
              <c:f>'Sept 20'!$D$30:$D$36</c:f>
              <c:numCache>
                <c:formatCode>_(* #,##0_);_(* \(#,##0\);_(* "-"??_);_(@_)</c:formatCode>
                <c:ptCount val="7"/>
                <c:pt idx="0">
                  <c:v>158</c:v>
                </c:pt>
                <c:pt idx="1">
                  <c:v>127</c:v>
                </c:pt>
                <c:pt idx="2">
                  <c:v>113</c:v>
                </c:pt>
                <c:pt idx="3">
                  <c:v>139</c:v>
                </c:pt>
                <c:pt idx="4">
                  <c:v>130</c:v>
                </c:pt>
                <c:pt idx="5">
                  <c:v>80</c:v>
                </c:pt>
                <c:pt idx="6">
                  <c:v>122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CAB4-45ED-8998-077D9E4EFB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17446080"/>
        <c:axId val="917445424"/>
        <c:axId val="0"/>
      </c:bar3DChart>
      <c:catAx>
        <c:axId val="917446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17445424"/>
        <c:crosses val="autoZero"/>
        <c:auto val="1"/>
        <c:lblAlgn val="ctr"/>
        <c:lblOffset val="100"/>
        <c:noMultiLvlLbl val="0"/>
      </c:catAx>
      <c:valAx>
        <c:axId val="9174454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174460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Chapter Member Counts by Region -September2019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September!$B$39</c:f>
              <c:strCache>
                <c:ptCount val="1"/>
                <c:pt idx="0">
                  <c:v>Regular 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  <a:sp3d/>
          </c:spPr>
          <c:invertIfNegative val="0"/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strRef>
              <c:f>September!$A$40:$A$46</c:f>
              <c:strCache>
                <c:ptCount val="7"/>
                <c:pt idx="0">
                  <c:v>Northeast</c:v>
                </c:pt>
                <c:pt idx="1">
                  <c:v>MidAtlantic</c:v>
                </c:pt>
                <c:pt idx="2">
                  <c:v>Southeast</c:v>
                </c:pt>
                <c:pt idx="3">
                  <c:v>Great Lakes</c:v>
                </c:pt>
                <c:pt idx="4">
                  <c:v>North Central</c:v>
                </c:pt>
                <c:pt idx="5">
                  <c:v>Southwest</c:v>
                </c:pt>
                <c:pt idx="6">
                  <c:v>West</c:v>
                </c:pt>
              </c:strCache>
            </c:strRef>
          </c:cat>
          <c:val>
            <c:numRef>
              <c:f>September!$B$40:$B$46</c:f>
              <c:numCache>
                <c:formatCode>_(* #,##0_);_(* \(#,##0\);_(* "-"??_);_(@_)</c:formatCode>
                <c:ptCount val="7"/>
                <c:pt idx="0">
                  <c:v>945</c:v>
                </c:pt>
                <c:pt idx="1">
                  <c:v>981</c:v>
                </c:pt>
                <c:pt idx="2">
                  <c:v>994</c:v>
                </c:pt>
                <c:pt idx="3">
                  <c:v>780</c:v>
                </c:pt>
                <c:pt idx="4">
                  <c:v>563</c:v>
                </c:pt>
                <c:pt idx="5">
                  <c:v>503</c:v>
                </c:pt>
                <c:pt idx="6">
                  <c:v>746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49-4D39-8C4B-C01940A5468C}"/>
            </c:ext>
          </c:extLst>
        </c:ser>
        <c:ser>
          <c:idx val="1"/>
          <c:order val="1"/>
          <c:tx>
            <c:strRef>
              <c:f>September!$C$39</c:f>
              <c:strCache>
                <c:ptCount val="1"/>
                <c:pt idx="0">
                  <c:v>Special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2.4132730015082957E-2"/>
                  <c:y val="-9.25925925925925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749-4D39-8C4B-C01940A5468C}"/>
                </c:ext>
              </c:extLst>
            </c:dLbl>
            <c:dLbl>
              <c:idx val="1"/>
              <c:layout>
                <c:manualLayout>
                  <c:x val="2.7149321266968326E-2"/>
                  <c:y val="1.38888888888888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749-4D39-8C4B-C01940A5468C}"/>
                </c:ext>
              </c:extLst>
            </c:dLbl>
            <c:dLbl>
              <c:idx val="2"/>
              <c:layout>
                <c:manualLayout>
                  <c:x val="3.4690799396681751E-2"/>
                  <c:y val="-4.62962962962962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749-4D39-8C4B-C01940A5468C}"/>
                </c:ext>
              </c:extLst>
            </c:dLbl>
            <c:dLbl>
              <c:idx val="3"/>
              <c:layout>
                <c:manualLayout>
                  <c:x val="1.8099547511312219E-2"/>
                  <c:y val="-9.25925925925925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749-4D39-8C4B-C01940A5468C}"/>
                </c:ext>
              </c:extLst>
            </c:dLbl>
            <c:dLbl>
              <c:idx val="4"/>
              <c:layout>
                <c:manualLayout>
                  <c:x val="2.7149321266968215E-2"/>
                  <c:y val="-1.38888888888888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749-4D39-8C4B-C01940A5468C}"/>
                </c:ext>
              </c:extLst>
            </c:dLbl>
            <c:dLbl>
              <c:idx val="5"/>
              <c:layout>
                <c:manualLayout>
                  <c:x val="1.5082956259426737E-2"/>
                  <c:y val="-4.62962962962962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749-4D39-8C4B-C01940A5468C}"/>
                </c:ext>
              </c:extLst>
            </c:dLbl>
            <c:dLbl>
              <c:idx val="6"/>
              <c:layout>
                <c:manualLayout>
                  <c:x val="1.9497562804649309E-2"/>
                  <c:y val="-4.4934104096352756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749-4D39-8C4B-C01940A5468C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strRef>
              <c:f>September!$A$40:$A$46</c:f>
              <c:strCache>
                <c:ptCount val="7"/>
                <c:pt idx="0">
                  <c:v>Northeast</c:v>
                </c:pt>
                <c:pt idx="1">
                  <c:v>MidAtlantic</c:v>
                </c:pt>
                <c:pt idx="2">
                  <c:v>Southeast</c:v>
                </c:pt>
                <c:pt idx="3">
                  <c:v>Great Lakes</c:v>
                </c:pt>
                <c:pt idx="4">
                  <c:v>North Central</c:v>
                </c:pt>
                <c:pt idx="5">
                  <c:v>Southwest</c:v>
                </c:pt>
                <c:pt idx="6">
                  <c:v>West</c:v>
                </c:pt>
              </c:strCache>
            </c:strRef>
          </c:cat>
          <c:val>
            <c:numRef>
              <c:f>September!$C$40:$C$46</c:f>
              <c:numCache>
                <c:formatCode>_(* #,##0_);_(* \(#,##0\);_(* "-"??_);_(@_)</c:formatCode>
                <c:ptCount val="7"/>
                <c:pt idx="0">
                  <c:v>1028</c:v>
                </c:pt>
                <c:pt idx="1">
                  <c:v>1052</c:v>
                </c:pt>
                <c:pt idx="2">
                  <c:v>1105</c:v>
                </c:pt>
                <c:pt idx="3">
                  <c:v>976</c:v>
                </c:pt>
                <c:pt idx="4">
                  <c:v>623</c:v>
                </c:pt>
                <c:pt idx="5">
                  <c:v>555</c:v>
                </c:pt>
                <c:pt idx="6">
                  <c:v>963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C749-4D39-8C4B-C01940A5468C}"/>
            </c:ext>
          </c:extLst>
        </c:ser>
        <c:ser>
          <c:idx val="2"/>
          <c:order val="2"/>
          <c:tx>
            <c:strRef>
              <c:f>September!$D$39</c:f>
              <c:strCache>
                <c:ptCount val="1"/>
                <c:pt idx="0">
                  <c:v>Young Organist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strRef>
              <c:f>September!$A$40:$A$46</c:f>
              <c:strCache>
                <c:ptCount val="7"/>
                <c:pt idx="0">
                  <c:v>Northeast</c:v>
                </c:pt>
                <c:pt idx="1">
                  <c:v>MidAtlantic</c:v>
                </c:pt>
                <c:pt idx="2">
                  <c:v>Southeast</c:v>
                </c:pt>
                <c:pt idx="3">
                  <c:v>Great Lakes</c:v>
                </c:pt>
                <c:pt idx="4">
                  <c:v>North Central</c:v>
                </c:pt>
                <c:pt idx="5">
                  <c:v>Southwest</c:v>
                </c:pt>
                <c:pt idx="6">
                  <c:v>West</c:v>
                </c:pt>
              </c:strCache>
            </c:strRef>
          </c:cat>
          <c:val>
            <c:numRef>
              <c:f>September!$D$40:$D$46</c:f>
              <c:numCache>
                <c:formatCode>_(* #,##0_);_(* \(#,##0\);_(* "-"??_);_(@_)</c:formatCode>
                <c:ptCount val="7"/>
                <c:pt idx="0">
                  <c:v>181</c:v>
                </c:pt>
                <c:pt idx="1">
                  <c:v>160</c:v>
                </c:pt>
                <c:pt idx="2">
                  <c:v>139</c:v>
                </c:pt>
                <c:pt idx="3">
                  <c:v>150</c:v>
                </c:pt>
                <c:pt idx="4">
                  <c:v>139</c:v>
                </c:pt>
                <c:pt idx="5">
                  <c:v>98</c:v>
                </c:pt>
                <c:pt idx="6">
                  <c:v>200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C749-4D39-8C4B-C01940A546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29702488"/>
        <c:axId val="429708392"/>
        <c:axId val="0"/>
      </c:bar3DChart>
      <c:catAx>
        <c:axId val="429702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9708392"/>
        <c:crosses val="autoZero"/>
        <c:auto val="1"/>
        <c:lblAlgn val="ctr"/>
        <c:lblOffset val="100"/>
        <c:noMultiLvlLbl val="0"/>
      </c:catAx>
      <c:valAx>
        <c:axId val="4297083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97024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D6EC-4FEA-B26E-A6E3A815D3D4}"/>
              </c:ext>
            </c:extLst>
          </c:dPt>
          <c:dPt>
            <c:idx val="1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D6EC-4FEA-B26E-A6E3A815D3D4}"/>
              </c:ext>
            </c:extLst>
          </c:dPt>
          <c:dPt>
            <c:idx val="2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D6EC-4FEA-B26E-A6E3A815D3D4}"/>
              </c:ext>
            </c:extLst>
          </c:dPt>
          <c:dPt>
            <c:idx val="3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D6EC-4FEA-B26E-A6E3A815D3D4}"/>
              </c:ext>
            </c:extLst>
          </c:dPt>
          <c:dPt>
            <c:idx val="4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D6EC-4FEA-B26E-A6E3A815D3D4}"/>
              </c:ext>
            </c:extLst>
          </c:dPt>
          <c:dPt>
            <c:idx val="5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D6EC-4FEA-B26E-A6E3A815D3D4}"/>
              </c:ext>
            </c:extLst>
          </c:dPt>
          <c:dPt>
            <c:idx val="6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D6EC-4FEA-B26E-A6E3A815D3D4}"/>
              </c:ext>
            </c:extLst>
          </c:dPt>
          <c:dPt>
            <c:idx val="7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D6EC-4FEA-B26E-A6E3A815D3D4}"/>
              </c:ext>
            </c:extLst>
          </c:dPt>
          <c:dPt>
            <c:idx val="8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D6EC-4FEA-B26E-A6E3A815D3D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'Oct 20'!$A$2:$A$10</c:f>
              <c:strCache>
                <c:ptCount val="9"/>
                <c:pt idx="0">
                  <c:v>Regular</c:v>
                </c:pt>
                <c:pt idx="1">
                  <c:v>Special</c:v>
                </c:pt>
                <c:pt idx="2">
                  <c:v>Young Organist</c:v>
                </c:pt>
                <c:pt idx="3">
                  <c:v>Ind. Regular</c:v>
                </c:pt>
                <c:pt idx="4">
                  <c:v>Ind. Special</c:v>
                </c:pt>
                <c:pt idx="5">
                  <c:v>Ind. Young Organist</c:v>
                </c:pt>
                <c:pt idx="6">
                  <c:v>Volunteer</c:v>
                </c:pt>
                <c:pt idx="7">
                  <c:v>Lifetime Member</c:v>
                </c:pt>
                <c:pt idx="8">
                  <c:v>RCCO</c:v>
                </c:pt>
              </c:strCache>
            </c:strRef>
          </c:cat>
          <c:val>
            <c:numRef>
              <c:f>'Oct 20'!$B$2:$B$10</c:f>
              <c:numCache>
                <c:formatCode>General</c:formatCode>
                <c:ptCount val="9"/>
                <c:pt idx="0">
                  <c:v>16</c:v>
                </c:pt>
                <c:pt idx="1">
                  <c:v>7</c:v>
                </c:pt>
                <c:pt idx="2">
                  <c:v>15</c:v>
                </c:pt>
                <c:pt idx="3">
                  <c:v>2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D6EC-4FEA-B26E-A6E3A815D3D4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1A1C-4201-8E8A-32EC7D01803F}"/>
              </c:ext>
            </c:extLst>
          </c:dPt>
          <c:dPt>
            <c:idx val="1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1A1C-4201-8E8A-32EC7D01803F}"/>
              </c:ext>
            </c:extLst>
          </c:dPt>
          <c:dPt>
            <c:idx val="2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1A1C-4201-8E8A-32EC7D01803F}"/>
              </c:ext>
            </c:extLst>
          </c:dPt>
          <c:dPt>
            <c:idx val="3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1A1C-4201-8E8A-32EC7D01803F}"/>
              </c:ext>
            </c:extLst>
          </c:dPt>
          <c:dPt>
            <c:idx val="4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1A1C-4201-8E8A-32EC7D01803F}"/>
              </c:ext>
            </c:extLst>
          </c:dPt>
          <c:dPt>
            <c:idx val="5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1A1C-4201-8E8A-32EC7D01803F}"/>
              </c:ext>
            </c:extLst>
          </c:dPt>
          <c:dPt>
            <c:idx val="6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1A1C-4201-8E8A-32EC7D01803F}"/>
              </c:ext>
            </c:extLst>
          </c:dPt>
          <c:dPt>
            <c:idx val="7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1A1C-4201-8E8A-32EC7D01803F}"/>
              </c:ext>
            </c:extLst>
          </c:dPt>
          <c:dPt>
            <c:idx val="8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1A1C-4201-8E8A-32EC7D01803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'Oct 20'!$A$16:$A$25</c:f>
              <c:strCache>
                <c:ptCount val="9"/>
                <c:pt idx="0">
                  <c:v>Regular</c:v>
                </c:pt>
                <c:pt idx="1">
                  <c:v>Special</c:v>
                </c:pt>
                <c:pt idx="2">
                  <c:v>Young Organist</c:v>
                </c:pt>
                <c:pt idx="3">
                  <c:v>Ind. Regular</c:v>
                </c:pt>
                <c:pt idx="4">
                  <c:v>Ind. Special</c:v>
                </c:pt>
                <c:pt idx="5">
                  <c:v>Ind. Young Organist</c:v>
                </c:pt>
                <c:pt idx="6">
                  <c:v>Volunteer</c:v>
                </c:pt>
                <c:pt idx="7">
                  <c:v>Lifetime Member</c:v>
                </c:pt>
                <c:pt idx="8">
                  <c:v>RCCO</c:v>
                </c:pt>
              </c:strCache>
            </c:strRef>
          </c:cat>
          <c:val>
            <c:numRef>
              <c:f>'Oct 20'!$C$16:$C$24</c:f>
              <c:numCache>
                <c:formatCode>_(* #,##0_);_(* \(#,##0\);_(* "-"??_);_(@_)</c:formatCode>
                <c:ptCount val="9"/>
                <c:pt idx="0">
                  <c:v>4722</c:v>
                </c:pt>
                <c:pt idx="1">
                  <c:v>5973</c:v>
                </c:pt>
                <c:pt idx="2">
                  <c:v>878</c:v>
                </c:pt>
                <c:pt idx="3">
                  <c:v>157</c:v>
                </c:pt>
                <c:pt idx="4">
                  <c:v>162</c:v>
                </c:pt>
                <c:pt idx="5">
                  <c:v>40</c:v>
                </c:pt>
                <c:pt idx="6">
                  <c:v>72</c:v>
                </c:pt>
                <c:pt idx="7">
                  <c:v>71</c:v>
                </c:pt>
                <c:pt idx="8">
                  <c:v>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1A1C-4201-8E8A-32EC7D01803F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Chapter Member Counts by Region - October </a:t>
            </a:r>
            <a:r>
              <a:rPr lang="en-US" baseline="0"/>
              <a:t>2020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'Oct 20'!$B$29</c:f>
              <c:strCache>
                <c:ptCount val="1"/>
                <c:pt idx="0">
                  <c:v>Regular 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  <a:sp3d/>
          </c:spPr>
          <c:invertIfNegative val="0"/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strRef>
              <c:f>'Oct 20'!$A$30:$A$36</c:f>
              <c:strCache>
                <c:ptCount val="7"/>
                <c:pt idx="0">
                  <c:v>Northeast</c:v>
                </c:pt>
                <c:pt idx="1">
                  <c:v>MidAtlantic</c:v>
                </c:pt>
                <c:pt idx="2">
                  <c:v>Southeast</c:v>
                </c:pt>
                <c:pt idx="3">
                  <c:v>Great Lakes</c:v>
                </c:pt>
                <c:pt idx="4">
                  <c:v>North Central</c:v>
                </c:pt>
                <c:pt idx="5">
                  <c:v>Southwest</c:v>
                </c:pt>
                <c:pt idx="6">
                  <c:v>West</c:v>
                </c:pt>
              </c:strCache>
            </c:strRef>
          </c:cat>
          <c:val>
            <c:numRef>
              <c:f>'Oct 20'!$B$30:$B$36</c:f>
              <c:numCache>
                <c:formatCode>_(* #,##0_);_(* \(#,##0\);_(* "-"??_);_(@_)</c:formatCode>
                <c:ptCount val="7"/>
                <c:pt idx="0">
                  <c:v>814</c:v>
                </c:pt>
                <c:pt idx="1">
                  <c:v>811</c:v>
                </c:pt>
                <c:pt idx="2">
                  <c:v>881</c:v>
                </c:pt>
                <c:pt idx="3">
                  <c:v>645</c:v>
                </c:pt>
                <c:pt idx="4">
                  <c:v>513</c:v>
                </c:pt>
                <c:pt idx="5">
                  <c:v>429</c:v>
                </c:pt>
                <c:pt idx="6">
                  <c:v>662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BC-4F5D-B240-37AE94168654}"/>
            </c:ext>
          </c:extLst>
        </c:ser>
        <c:ser>
          <c:idx val="1"/>
          <c:order val="1"/>
          <c:tx>
            <c:strRef>
              <c:f>'Oct 20'!$C$29</c:f>
              <c:strCache>
                <c:ptCount val="1"/>
                <c:pt idx="0">
                  <c:v>Special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2.4051111452519029E-2"/>
                  <c:y val="-9.25925925925925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1BC-4F5D-B240-37AE94168654}"/>
                </c:ext>
              </c:extLst>
            </c:dLbl>
            <c:dLbl>
              <c:idx val="1"/>
              <c:layout>
                <c:manualLayout>
                  <c:x val="2.705750038408394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1BC-4F5D-B240-37AE94168654}"/>
                </c:ext>
              </c:extLst>
            </c:dLbl>
            <c:dLbl>
              <c:idx val="2"/>
              <c:layout>
                <c:manualLayout>
                  <c:x val="3.3070278247213647E-2"/>
                  <c:y val="4.62962962962960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1BC-4F5D-B240-37AE94168654}"/>
                </c:ext>
              </c:extLst>
            </c:dLbl>
            <c:dLbl>
              <c:idx val="3"/>
              <c:layout>
                <c:manualLayout>
                  <c:x val="2.7057500384083884E-2"/>
                  <c:y val="-1.85185185185185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1BC-4F5D-B240-37AE94168654}"/>
                </c:ext>
              </c:extLst>
            </c:dLbl>
            <c:dLbl>
              <c:idx val="4"/>
              <c:layout>
                <c:manualLayout>
                  <c:x val="2.705750038408394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1BC-4F5D-B240-37AE94168654}"/>
                </c:ext>
              </c:extLst>
            </c:dLbl>
            <c:dLbl>
              <c:idx val="5"/>
              <c:layout>
                <c:manualLayout>
                  <c:x val="3.4573472712996038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1BC-4F5D-B240-37AE94168654}"/>
                </c:ext>
              </c:extLst>
            </c:dLbl>
            <c:dLbl>
              <c:idx val="6"/>
              <c:layout>
                <c:manualLayout>
                  <c:x val="2.7057500384083829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1BC-4F5D-B240-37AE94168654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strRef>
              <c:f>'Oct 20'!$A$30:$A$36</c:f>
              <c:strCache>
                <c:ptCount val="7"/>
                <c:pt idx="0">
                  <c:v>Northeast</c:v>
                </c:pt>
                <c:pt idx="1">
                  <c:v>MidAtlantic</c:v>
                </c:pt>
                <c:pt idx="2">
                  <c:v>Southeast</c:v>
                </c:pt>
                <c:pt idx="3">
                  <c:v>Great Lakes</c:v>
                </c:pt>
                <c:pt idx="4">
                  <c:v>North Central</c:v>
                </c:pt>
                <c:pt idx="5">
                  <c:v>Southwest</c:v>
                </c:pt>
                <c:pt idx="6">
                  <c:v>West</c:v>
                </c:pt>
              </c:strCache>
            </c:strRef>
          </c:cat>
          <c:val>
            <c:numRef>
              <c:f>'Oct 20'!$C$30:$C$36</c:f>
              <c:numCache>
                <c:formatCode>_(* #,##0_);_(* \(#,##0\);_(* "-"??_);_(@_)</c:formatCode>
                <c:ptCount val="7"/>
                <c:pt idx="0">
                  <c:v>993</c:v>
                </c:pt>
                <c:pt idx="1">
                  <c:v>1016</c:v>
                </c:pt>
                <c:pt idx="2">
                  <c:v>1063</c:v>
                </c:pt>
                <c:pt idx="3">
                  <c:v>928</c:v>
                </c:pt>
                <c:pt idx="4">
                  <c:v>593</c:v>
                </c:pt>
                <c:pt idx="5">
                  <c:v>510</c:v>
                </c:pt>
                <c:pt idx="6">
                  <c:v>903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F1BC-4F5D-B240-37AE94168654}"/>
            </c:ext>
          </c:extLst>
        </c:ser>
        <c:ser>
          <c:idx val="2"/>
          <c:order val="2"/>
          <c:tx>
            <c:strRef>
              <c:f>'Oct 20'!$D$29</c:f>
              <c:strCache>
                <c:ptCount val="1"/>
                <c:pt idx="0">
                  <c:v>Young Organist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strRef>
              <c:f>'Oct 20'!$A$30:$A$36</c:f>
              <c:strCache>
                <c:ptCount val="7"/>
                <c:pt idx="0">
                  <c:v>Northeast</c:v>
                </c:pt>
                <c:pt idx="1">
                  <c:v>MidAtlantic</c:v>
                </c:pt>
                <c:pt idx="2">
                  <c:v>Southeast</c:v>
                </c:pt>
                <c:pt idx="3">
                  <c:v>Great Lakes</c:v>
                </c:pt>
                <c:pt idx="4">
                  <c:v>North Central</c:v>
                </c:pt>
                <c:pt idx="5">
                  <c:v>Southwest</c:v>
                </c:pt>
                <c:pt idx="6">
                  <c:v>West</c:v>
                </c:pt>
              </c:strCache>
            </c:strRef>
          </c:cat>
          <c:val>
            <c:numRef>
              <c:f>'Oct 20'!$D$30:$D$36</c:f>
              <c:numCache>
                <c:formatCode>_(* #,##0_);_(* \(#,##0\);_(* "-"??_);_(@_)</c:formatCode>
                <c:ptCount val="7"/>
                <c:pt idx="0">
                  <c:v>161</c:v>
                </c:pt>
                <c:pt idx="1">
                  <c:v>139</c:v>
                </c:pt>
                <c:pt idx="2">
                  <c:v>115</c:v>
                </c:pt>
                <c:pt idx="3">
                  <c:v>142</c:v>
                </c:pt>
                <c:pt idx="4">
                  <c:v>122</c:v>
                </c:pt>
                <c:pt idx="5">
                  <c:v>76</c:v>
                </c:pt>
                <c:pt idx="6">
                  <c:v>123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F1BC-4F5D-B240-37AE941686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17446080"/>
        <c:axId val="917445424"/>
        <c:axId val="0"/>
      </c:bar3DChart>
      <c:catAx>
        <c:axId val="917446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17445424"/>
        <c:crosses val="autoZero"/>
        <c:auto val="1"/>
        <c:lblAlgn val="ctr"/>
        <c:lblOffset val="100"/>
        <c:noMultiLvlLbl val="0"/>
      </c:catAx>
      <c:valAx>
        <c:axId val="9174454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174460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Chapter Member Counts by Region - October 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October!$B$39</c:f>
              <c:strCache>
                <c:ptCount val="1"/>
                <c:pt idx="0">
                  <c:v>Regular 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  <a:sp3d/>
          </c:spPr>
          <c:invertIfNegative val="0"/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strRef>
              <c:f>October!$A$40:$A$46</c:f>
              <c:strCache>
                <c:ptCount val="7"/>
                <c:pt idx="0">
                  <c:v>Northeast</c:v>
                </c:pt>
                <c:pt idx="1">
                  <c:v>MidAtlantic</c:v>
                </c:pt>
                <c:pt idx="2">
                  <c:v>Southeast</c:v>
                </c:pt>
                <c:pt idx="3">
                  <c:v>Great Lakes</c:v>
                </c:pt>
                <c:pt idx="4">
                  <c:v>North Central</c:v>
                </c:pt>
                <c:pt idx="5">
                  <c:v>Southwest</c:v>
                </c:pt>
                <c:pt idx="6">
                  <c:v>West</c:v>
                </c:pt>
              </c:strCache>
            </c:strRef>
          </c:cat>
          <c:val>
            <c:numRef>
              <c:f>October!$B$40:$B$46</c:f>
              <c:numCache>
                <c:formatCode>_(* #,##0_);_(* \(#,##0\);_(* "-"??_);_(@_)</c:formatCode>
                <c:ptCount val="7"/>
                <c:pt idx="0">
                  <c:v>948</c:v>
                </c:pt>
                <c:pt idx="1">
                  <c:v>990</c:v>
                </c:pt>
                <c:pt idx="2">
                  <c:v>1016</c:v>
                </c:pt>
                <c:pt idx="3">
                  <c:v>783</c:v>
                </c:pt>
                <c:pt idx="4">
                  <c:v>578</c:v>
                </c:pt>
                <c:pt idx="5">
                  <c:v>502</c:v>
                </c:pt>
                <c:pt idx="6">
                  <c:v>758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D6D-4ECE-A8F1-ADEB2E353E6C}"/>
            </c:ext>
          </c:extLst>
        </c:ser>
        <c:ser>
          <c:idx val="1"/>
          <c:order val="1"/>
          <c:tx>
            <c:strRef>
              <c:f>October!$C$39</c:f>
              <c:strCache>
                <c:ptCount val="1"/>
                <c:pt idx="0">
                  <c:v>Special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2.4132730015082957E-2"/>
                  <c:y val="-9.25925925925925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D6D-4ECE-A8F1-ADEB2E353E6C}"/>
                </c:ext>
              </c:extLst>
            </c:dLbl>
            <c:dLbl>
              <c:idx val="1"/>
              <c:layout>
                <c:manualLayout>
                  <c:x val="2.7149321266968326E-2"/>
                  <c:y val="1.38888888888888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D6D-4ECE-A8F1-ADEB2E353E6C}"/>
                </c:ext>
              </c:extLst>
            </c:dLbl>
            <c:dLbl>
              <c:idx val="2"/>
              <c:layout>
                <c:manualLayout>
                  <c:x val="3.4690799396681751E-2"/>
                  <c:y val="-4.62962962962962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D6D-4ECE-A8F1-ADEB2E353E6C}"/>
                </c:ext>
              </c:extLst>
            </c:dLbl>
            <c:dLbl>
              <c:idx val="3"/>
              <c:layout>
                <c:manualLayout>
                  <c:x val="1.8099547511312219E-2"/>
                  <c:y val="-9.25925925925925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D6D-4ECE-A8F1-ADEB2E353E6C}"/>
                </c:ext>
              </c:extLst>
            </c:dLbl>
            <c:dLbl>
              <c:idx val="4"/>
              <c:layout>
                <c:manualLayout>
                  <c:x val="2.7149321266968215E-2"/>
                  <c:y val="-1.38888888888888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D6D-4ECE-A8F1-ADEB2E353E6C}"/>
                </c:ext>
              </c:extLst>
            </c:dLbl>
            <c:dLbl>
              <c:idx val="5"/>
              <c:layout>
                <c:manualLayout>
                  <c:x val="1.5082956259426737E-2"/>
                  <c:y val="-4.62962962962962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D6D-4ECE-A8F1-ADEB2E353E6C}"/>
                </c:ext>
              </c:extLst>
            </c:dLbl>
            <c:dLbl>
              <c:idx val="6"/>
              <c:layout>
                <c:manualLayout>
                  <c:x val="1.9497562804649309E-2"/>
                  <c:y val="-4.4934104096352756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D6D-4ECE-A8F1-ADEB2E353E6C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strRef>
              <c:f>October!$A$40:$A$46</c:f>
              <c:strCache>
                <c:ptCount val="7"/>
                <c:pt idx="0">
                  <c:v>Northeast</c:v>
                </c:pt>
                <c:pt idx="1">
                  <c:v>MidAtlantic</c:v>
                </c:pt>
                <c:pt idx="2">
                  <c:v>Southeast</c:v>
                </c:pt>
                <c:pt idx="3">
                  <c:v>Great Lakes</c:v>
                </c:pt>
                <c:pt idx="4">
                  <c:v>North Central</c:v>
                </c:pt>
                <c:pt idx="5">
                  <c:v>Southwest</c:v>
                </c:pt>
                <c:pt idx="6">
                  <c:v>West</c:v>
                </c:pt>
              </c:strCache>
            </c:strRef>
          </c:cat>
          <c:val>
            <c:numRef>
              <c:f>October!$C$40:$C$46</c:f>
              <c:numCache>
                <c:formatCode>_(* #,##0_);_(* \(#,##0\);_(* "-"??_);_(@_)</c:formatCode>
                <c:ptCount val="7"/>
                <c:pt idx="0">
                  <c:v>1032</c:v>
                </c:pt>
                <c:pt idx="1">
                  <c:v>1068</c:v>
                </c:pt>
                <c:pt idx="2">
                  <c:v>1110</c:v>
                </c:pt>
                <c:pt idx="3">
                  <c:v>980</c:v>
                </c:pt>
                <c:pt idx="4">
                  <c:v>618</c:v>
                </c:pt>
                <c:pt idx="5">
                  <c:v>551</c:v>
                </c:pt>
                <c:pt idx="6">
                  <c:v>970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5D6D-4ECE-A8F1-ADEB2E353E6C}"/>
            </c:ext>
          </c:extLst>
        </c:ser>
        <c:ser>
          <c:idx val="2"/>
          <c:order val="2"/>
          <c:tx>
            <c:strRef>
              <c:f>October!$D$39</c:f>
              <c:strCache>
                <c:ptCount val="1"/>
                <c:pt idx="0">
                  <c:v>Young Organist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strRef>
              <c:f>October!$A$40:$A$46</c:f>
              <c:strCache>
                <c:ptCount val="7"/>
                <c:pt idx="0">
                  <c:v>Northeast</c:v>
                </c:pt>
                <c:pt idx="1">
                  <c:v>MidAtlantic</c:v>
                </c:pt>
                <c:pt idx="2">
                  <c:v>Southeast</c:v>
                </c:pt>
                <c:pt idx="3">
                  <c:v>Great Lakes</c:v>
                </c:pt>
                <c:pt idx="4">
                  <c:v>North Central</c:v>
                </c:pt>
                <c:pt idx="5">
                  <c:v>Southwest</c:v>
                </c:pt>
                <c:pt idx="6">
                  <c:v>West</c:v>
                </c:pt>
              </c:strCache>
            </c:strRef>
          </c:cat>
          <c:val>
            <c:numRef>
              <c:f>October!$D$40:$D$46</c:f>
              <c:numCache>
                <c:formatCode>_(* #,##0_);_(* \(#,##0\);_(* "-"??_);_(@_)</c:formatCode>
                <c:ptCount val="7"/>
                <c:pt idx="0">
                  <c:v>184</c:v>
                </c:pt>
                <c:pt idx="1">
                  <c:v>150</c:v>
                </c:pt>
                <c:pt idx="2">
                  <c:v>136</c:v>
                </c:pt>
                <c:pt idx="3">
                  <c:v>154</c:v>
                </c:pt>
                <c:pt idx="4">
                  <c:v>148</c:v>
                </c:pt>
                <c:pt idx="5">
                  <c:v>102</c:v>
                </c:pt>
                <c:pt idx="6">
                  <c:v>184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5D6D-4ECE-A8F1-ADEB2E353E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29702488"/>
        <c:axId val="429708392"/>
        <c:axId val="0"/>
      </c:bar3DChart>
      <c:catAx>
        <c:axId val="429702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9708392"/>
        <c:crosses val="autoZero"/>
        <c:auto val="1"/>
        <c:lblAlgn val="ctr"/>
        <c:lblOffset val="100"/>
        <c:noMultiLvlLbl val="0"/>
      </c:catAx>
      <c:valAx>
        <c:axId val="4297083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97024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A98F-4C18-B035-639ABDA795BB}"/>
              </c:ext>
            </c:extLst>
          </c:dPt>
          <c:dPt>
            <c:idx val="1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A98F-4C18-B035-639ABDA795BB}"/>
              </c:ext>
            </c:extLst>
          </c:dPt>
          <c:dPt>
            <c:idx val="2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A98F-4C18-B035-639ABDA795BB}"/>
              </c:ext>
            </c:extLst>
          </c:dPt>
          <c:dPt>
            <c:idx val="3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A98F-4C18-B035-639ABDA795BB}"/>
              </c:ext>
            </c:extLst>
          </c:dPt>
          <c:dPt>
            <c:idx val="4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A98F-4C18-B035-639ABDA795BB}"/>
              </c:ext>
            </c:extLst>
          </c:dPt>
          <c:dPt>
            <c:idx val="5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A98F-4C18-B035-639ABDA795BB}"/>
              </c:ext>
            </c:extLst>
          </c:dPt>
          <c:dPt>
            <c:idx val="6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A98F-4C18-B035-639ABDA795BB}"/>
              </c:ext>
            </c:extLst>
          </c:dPt>
          <c:dPt>
            <c:idx val="7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A98F-4C18-B035-639ABDA795BB}"/>
              </c:ext>
            </c:extLst>
          </c:dPt>
          <c:dPt>
            <c:idx val="8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A98F-4C18-B035-639ABDA795B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'Nov 20'!$A$2:$A$10</c:f>
              <c:strCache>
                <c:ptCount val="9"/>
                <c:pt idx="0">
                  <c:v>Regular</c:v>
                </c:pt>
                <c:pt idx="1">
                  <c:v>Special</c:v>
                </c:pt>
                <c:pt idx="2">
                  <c:v>Young Organist</c:v>
                </c:pt>
                <c:pt idx="3">
                  <c:v>Ind. Regular</c:v>
                </c:pt>
                <c:pt idx="4">
                  <c:v>Ind. Special</c:v>
                </c:pt>
                <c:pt idx="5">
                  <c:v>Ind. Young Organist</c:v>
                </c:pt>
                <c:pt idx="6">
                  <c:v>Volunteer</c:v>
                </c:pt>
                <c:pt idx="7">
                  <c:v>Lifetime Member</c:v>
                </c:pt>
                <c:pt idx="8">
                  <c:v>RCCO</c:v>
                </c:pt>
              </c:strCache>
            </c:strRef>
          </c:cat>
          <c:val>
            <c:numRef>
              <c:f>'Nov 20'!$B$2:$B$10</c:f>
              <c:numCache>
                <c:formatCode>General</c:formatCode>
                <c:ptCount val="9"/>
                <c:pt idx="0">
                  <c:v>12</c:v>
                </c:pt>
                <c:pt idx="1">
                  <c:v>5</c:v>
                </c:pt>
                <c:pt idx="2">
                  <c:v>9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A98F-4C18-B035-639ABDA795BB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B3C6-4E70-94E0-33D1C5ED32D9}"/>
              </c:ext>
            </c:extLst>
          </c:dPt>
          <c:dPt>
            <c:idx val="1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B3C6-4E70-94E0-33D1C5ED32D9}"/>
              </c:ext>
            </c:extLst>
          </c:dPt>
          <c:dPt>
            <c:idx val="2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B3C6-4E70-94E0-33D1C5ED32D9}"/>
              </c:ext>
            </c:extLst>
          </c:dPt>
          <c:dPt>
            <c:idx val="3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B3C6-4E70-94E0-33D1C5ED32D9}"/>
              </c:ext>
            </c:extLst>
          </c:dPt>
          <c:dPt>
            <c:idx val="4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B3C6-4E70-94E0-33D1C5ED32D9}"/>
              </c:ext>
            </c:extLst>
          </c:dPt>
          <c:dPt>
            <c:idx val="5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B3C6-4E70-94E0-33D1C5ED32D9}"/>
              </c:ext>
            </c:extLst>
          </c:dPt>
          <c:dPt>
            <c:idx val="6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B3C6-4E70-94E0-33D1C5ED32D9}"/>
              </c:ext>
            </c:extLst>
          </c:dPt>
          <c:dPt>
            <c:idx val="7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B3C6-4E70-94E0-33D1C5ED32D9}"/>
              </c:ext>
            </c:extLst>
          </c:dPt>
          <c:dPt>
            <c:idx val="8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B3C6-4E70-94E0-33D1C5ED32D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'Nov 20'!$A$16:$A$25</c:f>
              <c:strCache>
                <c:ptCount val="9"/>
                <c:pt idx="0">
                  <c:v>Regular</c:v>
                </c:pt>
                <c:pt idx="1">
                  <c:v>Special</c:v>
                </c:pt>
                <c:pt idx="2">
                  <c:v>Young Organist</c:v>
                </c:pt>
                <c:pt idx="3">
                  <c:v>Ind. Regular</c:v>
                </c:pt>
                <c:pt idx="4">
                  <c:v>Ind. Special</c:v>
                </c:pt>
                <c:pt idx="5">
                  <c:v>Ind. Young Organist</c:v>
                </c:pt>
                <c:pt idx="6">
                  <c:v>Volunteer</c:v>
                </c:pt>
                <c:pt idx="7">
                  <c:v>Lifetime Member</c:v>
                </c:pt>
                <c:pt idx="8">
                  <c:v>RCCO</c:v>
                </c:pt>
              </c:strCache>
            </c:strRef>
          </c:cat>
          <c:val>
            <c:numRef>
              <c:f>'Nov 20'!$C$16:$C$24</c:f>
              <c:numCache>
                <c:formatCode>_(* #,##0_);_(* \(#,##0\);_(* "-"??_);_(@_)</c:formatCode>
                <c:ptCount val="9"/>
                <c:pt idx="0">
                  <c:v>4725</c:v>
                </c:pt>
                <c:pt idx="1">
                  <c:v>6068</c:v>
                </c:pt>
                <c:pt idx="2">
                  <c:v>882</c:v>
                </c:pt>
                <c:pt idx="3">
                  <c:v>159</c:v>
                </c:pt>
                <c:pt idx="4">
                  <c:v>159</c:v>
                </c:pt>
                <c:pt idx="5">
                  <c:v>39</c:v>
                </c:pt>
                <c:pt idx="6">
                  <c:v>76</c:v>
                </c:pt>
                <c:pt idx="7">
                  <c:v>71</c:v>
                </c:pt>
                <c:pt idx="8">
                  <c:v>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B3C6-4E70-94E0-33D1C5ED32D9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Chapter Member Counts by Region - November </a:t>
            </a:r>
            <a:r>
              <a:rPr lang="en-US" baseline="0"/>
              <a:t>2020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'Nov 20'!$B$29</c:f>
              <c:strCache>
                <c:ptCount val="1"/>
                <c:pt idx="0">
                  <c:v>Regular 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  <a:sp3d/>
          </c:spPr>
          <c:invertIfNegative val="0"/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strRef>
              <c:f>'Nov 20'!$A$30:$A$36</c:f>
              <c:strCache>
                <c:ptCount val="7"/>
                <c:pt idx="0">
                  <c:v>Northeast</c:v>
                </c:pt>
                <c:pt idx="1">
                  <c:v>MidAtlantic</c:v>
                </c:pt>
                <c:pt idx="2">
                  <c:v>Southeast</c:v>
                </c:pt>
                <c:pt idx="3">
                  <c:v>Great Lakes</c:v>
                </c:pt>
                <c:pt idx="4">
                  <c:v>North Central</c:v>
                </c:pt>
                <c:pt idx="5">
                  <c:v>Southwest</c:v>
                </c:pt>
                <c:pt idx="6">
                  <c:v>West</c:v>
                </c:pt>
              </c:strCache>
            </c:strRef>
          </c:cat>
          <c:val>
            <c:numRef>
              <c:f>'Nov 20'!$B$30:$B$36</c:f>
              <c:numCache>
                <c:formatCode>_(* #,##0_);_(* \(#,##0\);_(* "-"??_);_(@_)</c:formatCode>
                <c:ptCount val="7"/>
                <c:pt idx="0">
                  <c:v>813</c:v>
                </c:pt>
                <c:pt idx="1">
                  <c:v>820</c:v>
                </c:pt>
                <c:pt idx="2">
                  <c:v>877</c:v>
                </c:pt>
                <c:pt idx="3">
                  <c:v>649</c:v>
                </c:pt>
                <c:pt idx="4">
                  <c:v>515</c:v>
                </c:pt>
                <c:pt idx="5">
                  <c:v>431</c:v>
                </c:pt>
                <c:pt idx="6">
                  <c:v>653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49-4D0C-9448-9007EA8C7824}"/>
            </c:ext>
          </c:extLst>
        </c:ser>
        <c:ser>
          <c:idx val="1"/>
          <c:order val="1"/>
          <c:tx>
            <c:strRef>
              <c:f>'Nov 20'!$C$29</c:f>
              <c:strCache>
                <c:ptCount val="1"/>
                <c:pt idx="0">
                  <c:v>Special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2.4051111452519029E-2"/>
                  <c:y val="-9.25925925925925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C49-4D0C-9448-9007EA8C7824}"/>
                </c:ext>
              </c:extLst>
            </c:dLbl>
            <c:dLbl>
              <c:idx val="1"/>
              <c:layout>
                <c:manualLayout>
                  <c:x val="2.705750038408394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C49-4D0C-9448-9007EA8C7824}"/>
                </c:ext>
              </c:extLst>
            </c:dLbl>
            <c:dLbl>
              <c:idx val="2"/>
              <c:layout>
                <c:manualLayout>
                  <c:x val="3.3070278247213647E-2"/>
                  <c:y val="4.62962962962960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C49-4D0C-9448-9007EA8C7824}"/>
                </c:ext>
              </c:extLst>
            </c:dLbl>
            <c:dLbl>
              <c:idx val="3"/>
              <c:layout>
                <c:manualLayout>
                  <c:x val="2.7057500384083884E-2"/>
                  <c:y val="-1.85185185185185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C49-4D0C-9448-9007EA8C7824}"/>
                </c:ext>
              </c:extLst>
            </c:dLbl>
            <c:dLbl>
              <c:idx val="4"/>
              <c:layout>
                <c:manualLayout>
                  <c:x val="2.705750038408394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C49-4D0C-9448-9007EA8C7824}"/>
                </c:ext>
              </c:extLst>
            </c:dLbl>
            <c:dLbl>
              <c:idx val="5"/>
              <c:layout>
                <c:manualLayout>
                  <c:x val="3.4573472712996038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C49-4D0C-9448-9007EA8C7824}"/>
                </c:ext>
              </c:extLst>
            </c:dLbl>
            <c:dLbl>
              <c:idx val="6"/>
              <c:layout>
                <c:manualLayout>
                  <c:x val="2.7057500384083829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C49-4D0C-9448-9007EA8C7824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strRef>
              <c:f>'Nov 20'!$A$30:$A$36</c:f>
              <c:strCache>
                <c:ptCount val="7"/>
                <c:pt idx="0">
                  <c:v>Northeast</c:v>
                </c:pt>
                <c:pt idx="1">
                  <c:v>MidAtlantic</c:v>
                </c:pt>
                <c:pt idx="2">
                  <c:v>Southeast</c:v>
                </c:pt>
                <c:pt idx="3">
                  <c:v>Great Lakes</c:v>
                </c:pt>
                <c:pt idx="4">
                  <c:v>North Central</c:v>
                </c:pt>
                <c:pt idx="5">
                  <c:v>Southwest</c:v>
                </c:pt>
                <c:pt idx="6">
                  <c:v>West</c:v>
                </c:pt>
              </c:strCache>
            </c:strRef>
          </c:cat>
          <c:val>
            <c:numRef>
              <c:f>'Nov 20'!$C$30:$C$36</c:f>
              <c:numCache>
                <c:formatCode>_(* #,##0_);_(* \(#,##0\);_(* "-"??_);_(@_)</c:formatCode>
                <c:ptCount val="7"/>
                <c:pt idx="0">
                  <c:v>1011</c:v>
                </c:pt>
                <c:pt idx="1">
                  <c:v>1028</c:v>
                </c:pt>
                <c:pt idx="2">
                  <c:v>1082</c:v>
                </c:pt>
                <c:pt idx="3">
                  <c:v>938</c:v>
                </c:pt>
                <c:pt idx="4">
                  <c:v>605</c:v>
                </c:pt>
                <c:pt idx="5">
                  <c:v>522</c:v>
                </c:pt>
                <c:pt idx="6">
                  <c:v>915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8C49-4D0C-9448-9007EA8C7824}"/>
            </c:ext>
          </c:extLst>
        </c:ser>
        <c:ser>
          <c:idx val="2"/>
          <c:order val="2"/>
          <c:tx>
            <c:strRef>
              <c:f>'Nov 20'!$D$29</c:f>
              <c:strCache>
                <c:ptCount val="1"/>
                <c:pt idx="0">
                  <c:v>Young Organist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strRef>
              <c:f>'Nov 20'!$A$30:$A$36</c:f>
              <c:strCache>
                <c:ptCount val="7"/>
                <c:pt idx="0">
                  <c:v>Northeast</c:v>
                </c:pt>
                <c:pt idx="1">
                  <c:v>MidAtlantic</c:v>
                </c:pt>
                <c:pt idx="2">
                  <c:v>Southeast</c:v>
                </c:pt>
                <c:pt idx="3">
                  <c:v>Great Lakes</c:v>
                </c:pt>
                <c:pt idx="4">
                  <c:v>North Central</c:v>
                </c:pt>
                <c:pt idx="5">
                  <c:v>Southwest</c:v>
                </c:pt>
                <c:pt idx="6">
                  <c:v>West</c:v>
                </c:pt>
              </c:strCache>
            </c:strRef>
          </c:cat>
          <c:val>
            <c:numRef>
              <c:f>'Nov 20'!$D$30:$D$36</c:f>
              <c:numCache>
                <c:formatCode>_(* #,##0_);_(* \(#,##0\);_(* "-"??_);_(@_)</c:formatCode>
                <c:ptCount val="7"/>
                <c:pt idx="0">
                  <c:v>147</c:v>
                </c:pt>
                <c:pt idx="1">
                  <c:v>143</c:v>
                </c:pt>
                <c:pt idx="2">
                  <c:v>112</c:v>
                </c:pt>
                <c:pt idx="3">
                  <c:v>144</c:v>
                </c:pt>
                <c:pt idx="4">
                  <c:v>133</c:v>
                </c:pt>
                <c:pt idx="5">
                  <c:v>84</c:v>
                </c:pt>
                <c:pt idx="6">
                  <c:v>119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8C49-4D0C-9448-9007EA8C78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17446080"/>
        <c:axId val="917445424"/>
        <c:axId val="0"/>
      </c:bar3DChart>
      <c:catAx>
        <c:axId val="917446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17445424"/>
        <c:crosses val="autoZero"/>
        <c:auto val="1"/>
        <c:lblAlgn val="ctr"/>
        <c:lblOffset val="100"/>
        <c:noMultiLvlLbl val="0"/>
      </c:catAx>
      <c:valAx>
        <c:axId val="9174454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174460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cat>
            <c:strRef>
              <c:f>October!$A$1:$A$16</c:f>
              <c:strCache>
                <c:ptCount val="16"/>
                <c:pt idx="0">
                  <c:v>New Members</c:v>
                </c:pt>
                <c:pt idx="1">
                  <c:v>Regular</c:v>
                </c:pt>
                <c:pt idx="2">
                  <c:v>Special</c:v>
                </c:pt>
                <c:pt idx="3">
                  <c:v>Young Organist</c:v>
                </c:pt>
                <c:pt idx="4">
                  <c:v>Ind. Regular</c:v>
                </c:pt>
                <c:pt idx="5">
                  <c:v>Ind. Regular 2 Year</c:v>
                </c:pt>
                <c:pt idx="6">
                  <c:v>Ind. Regular 3 Year</c:v>
                </c:pt>
                <c:pt idx="7">
                  <c:v>Ind. Special</c:v>
                </c:pt>
                <c:pt idx="8">
                  <c:v>Ind. Special 2 Year</c:v>
                </c:pt>
                <c:pt idx="9">
                  <c:v>Ind. Special 3 Year</c:v>
                </c:pt>
                <c:pt idx="10">
                  <c:v>Ind. Young Organist</c:v>
                </c:pt>
                <c:pt idx="11">
                  <c:v>Ind. Young Organist 2 Year</c:v>
                </c:pt>
                <c:pt idx="12">
                  <c:v>Ind. Young Organist 3 Year</c:v>
                </c:pt>
                <c:pt idx="13">
                  <c:v>Volunteer</c:v>
                </c:pt>
                <c:pt idx="14">
                  <c:v>Lifetime Member</c:v>
                </c:pt>
                <c:pt idx="15">
                  <c:v>RCCO</c:v>
                </c:pt>
              </c:strCache>
            </c:strRef>
          </c:cat>
          <c:val>
            <c:numRef>
              <c:f>October!$B$1:$B$16</c:f>
              <c:numCache>
                <c:formatCode>General</c:formatCode>
                <c:ptCount val="16"/>
                <c:pt idx="1">
                  <c:v>37</c:v>
                </c:pt>
                <c:pt idx="2">
                  <c:v>13</c:v>
                </c:pt>
                <c:pt idx="3">
                  <c:v>33</c:v>
                </c:pt>
                <c:pt idx="4">
                  <c:v>3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2</c:v>
                </c:pt>
                <c:pt idx="11">
                  <c:v>0</c:v>
                </c:pt>
                <c:pt idx="12">
                  <c:v>0</c:v>
                </c:pt>
                <c:pt idx="13">
                  <c:v>22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BB-4DAC-951F-F172CBBD6E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egendEntry>
        <c:idx val="0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1"/>
        <c:delete val="1"/>
      </c:legendEntry>
      <c:legendEntry>
        <c:idx val="12"/>
        <c:delete val="1"/>
      </c:legendEntry>
      <c:layout>
        <c:manualLayout>
          <c:xMode val="edge"/>
          <c:yMode val="edge"/>
          <c:x val="0.69398622047244096"/>
          <c:y val="6.9561096529600483E-3"/>
          <c:w val="0.28934711286089237"/>
          <c:h val="0.9814581510644502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Chapter Member Counts by Region - November 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November!$B$33</c:f>
              <c:strCache>
                <c:ptCount val="1"/>
                <c:pt idx="0">
                  <c:v>Regular 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  <a:sp3d/>
          </c:spPr>
          <c:invertIfNegative val="0"/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strRef>
              <c:f>November!$A$34:$A$40</c:f>
              <c:strCache>
                <c:ptCount val="7"/>
                <c:pt idx="0">
                  <c:v>Northeast</c:v>
                </c:pt>
                <c:pt idx="1">
                  <c:v>MidAtlantic</c:v>
                </c:pt>
                <c:pt idx="2">
                  <c:v>Southeast</c:v>
                </c:pt>
                <c:pt idx="3">
                  <c:v>Great Lakes</c:v>
                </c:pt>
                <c:pt idx="4">
                  <c:v>North Central</c:v>
                </c:pt>
                <c:pt idx="5">
                  <c:v>Southwest</c:v>
                </c:pt>
                <c:pt idx="6">
                  <c:v>West</c:v>
                </c:pt>
              </c:strCache>
            </c:strRef>
          </c:cat>
          <c:val>
            <c:numRef>
              <c:f>November!$B$34:$B$40</c:f>
              <c:numCache>
                <c:formatCode>_(* #,##0_);_(* \(#,##0\);_(* "-"??_);_(@_)</c:formatCode>
                <c:ptCount val="7"/>
                <c:pt idx="0">
                  <c:v>940</c:v>
                </c:pt>
                <c:pt idx="1">
                  <c:v>975</c:v>
                </c:pt>
                <c:pt idx="2">
                  <c:v>1020</c:v>
                </c:pt>
                <c:pt idx="3">
                  <c:v>774</c:v>
                </c:pt>
                <c:pt idx="4">
                  <c:v>569</c:v>
                </c:pt>
                <c:pt idx="5">
                  <c:v>498</c:v>
                </c:pt>
                <c:pt idx="6">
                  <c:v>757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77-4B73-9714-2753DA39057C}"/>
            </c:ext>
          </c:extLst>
        </c:ser>
        <c:ser>
          <c:idx val="1"/>
          <c:order val="1"/>
          <c:tx>
            <c:strRef>
              <c:f>November!$C$33</c:f>
              <c:strCache>
                <c:ptCount val="1"/>
                <c:pt idx="0">
                  <c:v>Special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2.4132730015082957E-2"/>
                  <c:y val="-9.25925925925925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377-4B73-9714-2753DA39057C}"/>
                </c:ext>
              </c:extLst>
            </c:dLbl>
            <c:dLbl>
              <c:idx val="1"/>
              <c:layout>
                <c:manualLayout>
                  <c:x val="2.7149321266968326E-2"/>
                  <c:y val="1.38888888888888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377-4B73-9714-2753DA39057C}"/>
                </c:ext>
              </c:extLst>
            </c:dLbl>
            <c:dLbl>
              <c:idx val="2"/>
              <c:layout>
                <c:manualLayout>
                  <c:x val="3.4690799396681751E-2"/>
                  <c:y val="-4.62962962962962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377-4B73-9714-2753DA39057C}"/>
                </c:ext>
              </c:extLst>
            </c:dLbl>
            <c:dLbl>
              <c:idx val="3"/>
              <c:layout>
                <c:manualLayout>
                  <c:x val="1.8099547511312219E-2"/>
                  <c:y val="-9.25925925925925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377-4B73-9714-2753DA39057C}"/>
                </c:ext>
              </c:extLst>
            </c:dLbl>
            <c:dLbl>
              <c:idx val="4"/>
              <c:layout>
                <c:manualLayout>
                  <c:x val="2.7149321266968215E-2"/>
                  <c:y val="-1.38888888888888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377-4B73-9714-2753DA39057C}"/>
                </c:ext>
              </c:extLst>
            </c:dLbl>
            <c:dLbl>
              <c:idx val="5"/>
              <c:layout>
                <c:manualLayout>
                  <c:x val="1.5082956259426737E-2"/>
                  <c:y val="-4.62962962962962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377-4B73-9714-2753DA39057C}"/>
                </c:ext>
              </c:extLst>
            </c:dLbl>
            <c:dLbl>
              <c:idx val="6"/>
              <c:layout>
                <c:manualLayout>
                  <c:x val="1.9497562804649309E-2"/>
                  <c:y val="-4.4934104096352756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377-4B73-9714-2753DA39057C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strRef>
              <c:f>November!$A$34:$A$40</c:f>
              <c:strCache>
                <c:ptCount val="7"/>
                <c:pt idx="0">
                  <c:v>Northeast</c:v>
                </c:pt>
                <c:pt idx="1">
                  <c:v>MidAtlantic</c:v>
                </c:pt>
                <c:pt idx="2">
                  <c:v>Southeast</c:v>
                </c:pt>
                <c:pt idx="3">
                  <c:v>Great Lakes</c:v>
                </c:pt>
                <c:pt idx="4">
                  <c:v>North Central</c:v>
                </c:pt>
                <c:pt idx="5">
                  <c:v>Southwest</c:v>
                </c:pt>
                <c:pt idx="6">
                  <c:v>West</c:v>
                </c:pt>
              </c:strCache>
            </c:strRef>
          </c:cat>
          <c:val>
            <c:numRef>
              <c:f>November!$C$34:$C$40</c:f>
              <c:numCache>
                <c:formatCode>_(* #,##0_);_(* \(#,##0\);_(* "-"??_);_(@_)</c:formatCode>
                <c:ptCount val="7"/>
                <c:pt idx="0">
                  <c:v>1039</c:v>
                </c:pt>
                <c:pt idx="1">
                  <c:v>1066</c:v>
                </c:pt>
                <c:pt idx="2">
                  <c:v>1121</c:v>
                </c:pt>
                <c:pt idx="3">
                  <c:v>971</c:v>
                </c:pt>
                <c:pt idx="4">
                  <c:v>614</c:v>
                </c:pt>
                <c:pt idx="5">
                  <c:v>551</c:v>
                </c:pt>
                <c:pt idx="6">
                  <c:v>969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E377-4B73-9714-2753DA39057C}"/>
            </c:ext>
          </c:extLst>
        </c:ser>
        <c:ser>
          <c:idx val="2"/>
          <c:order val="2"/>
          <c:tx>
            <c:strRef>
              <c:f>November!$D$33</c:f>
              <c:strCache>
                <c:ptCount val="1"/>
                <c:pt idx="0">
                  <c:v>Young Organist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strRef>
              <c:f>November!$A$34:$A$40</c:f>
              <c:strCache>
                <c:ptCount val="7"/>
                <c:pt idx="0">
                  <c:v>Northeast</c:v>
                </c:pt>
                <c:pt idx="1">
                  <c:v>MidAtlantic</c:v>
                </c:pt>
                <c:pt idx="2">
                  <c:v>Southeast</c:v>
                </c:pt>
                <c:pt idx="3">
                  <c:v>Great Lakes</c:v>
                </c:pt>
                <c:pt idx="4">
                  <c:v>North Central</c:v>
                </c:pt>
                <c:pt idx="5">
                  <c:v>Southwest</c:v>
                </c:pt>
                <c:pt idx="6">
                  <c:v>West</c:v>
                </c:pt>
              </c:strCache>
            </c:strRef>
          </c:cat>
          <c:val>
            <c:numRef>
              <c:f>November!$D$34:$D$40</c:f>
              <c:numCache>
                <c:formatCode>_(* #,##0_);_(* \(#,##0\);_(* "-"??_);_(@_)</c:formatCode>
                <c:ptCount val="7"/>
                <c:pt idx="0">
                  <c:v>183</c:v>
                </c:pt>
                <c:pt idx="1">
                  <c:v>149</c:v>
                </c:pt>
                <c:pt idx="2">
                  <c:v>142</c:v>
                </c:pt>
                <c:pt idx="3">
                  <c:v>164</c:v>
                </c:pt>
                <c:pt idx="4">
                  <c:v>143</c:v>
                </c:pt>
                <c:pt idx="5">
                  <c:v>107</c:v>
                </c:pt>
                <c:pt idx="6">
                  <c:v>183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E377-4B73-9714-2753DA3905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29702488"/>
        <c:axId val="429708392"/>
        <c:axId val="0"/>
      </c:bar3DChart>
      <c:catAx>
        <c:axId val="429702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9708392"/>
        <c:crosses val="autoZero"/>
        <c:auto val="1"/>
        <c:lblAlgn val="ctr"/>
        <c:lblOffset val="100"/>
        <c:noMultiLvlLbl val="0"/>
      </c:catAx>
      <c:valAx>
        <c:axId val="4297083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97024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F167-40BD-9905-69318659014D}"/>
              </c:ext>
            </c:extLst>
          </c:dPt>
          <c:dPt>
            <c:idx val="1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F167-40BD-9905-69318659014D}"/>
              </c:ext>
            </c:extLst>
          </c:dPt>
          <c:dPt>
            <c:idx val="2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F167-40BD-9905-69318659014D}"/>
              </c:ext>
            </c:extLst>
          </c:dPt>
          <c:dPt>
            <c:idx val="3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F167-40BD-9905-69318659014D}"/>
              </c:ext>
            </c:extLst>
          </c:dPt>
          <c:dPt>
            <c:idx val="4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F167-40BD-9905-69318659014D}"/>
              </c:ext>
            </c:extLst>
          </c:dPt>
          <c:dPt>
            <c:idx val="5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F167-40BD-9905-69318659014D}"/>
              </c:ext>
            </c:extLst>
          </c:dPt>
          <c:dPt>
            <c:idx val="6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F167-40BD-9905-69318659014D}"/>
              </c:ext>
            </c:extLst>
          </c:dPt>
          <c:dPt>
            <c:idx val="7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F167-40BD-9905-69318659014D}"/>
              </c:ext>
            </c:extLst>
          </c:dPt>
          <c:dPt>
            <c:idx val="8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F167-40BD-9905-69318659014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'Dec 20'!$A$2:$A$10</c:f>
              <c:strCache>
                <c:ptCount val="9"/>
                <c:pt idx="0">
                  <c:v>Regular</c:v>
                </c:pt>
                <c:pt idx="1">
                  <c:v>Special</c:v>
                </c:pt>
                <c:pt idx="2">
                  <c:v>Young Organist</c:v>
                </c:pt>
                <c:pt idx="3">
                  <c:v>Ind. Regular</c:v>
                </c:pt>
                <c:pt idx="4">
                  <c:v>Ind. Special</c:v>
                </c:pt>
                <c:pt idx="5">
                  <c:v>Ind. Young Organist</c:v>
                </c:pt>
                <c:pt idx="6">
                  <c:v>Volunteer</c:v>
                </c:pt>
                <c:pt idx="7">
                  <c:v>Lifetime Member</c:v>
                </c:pt>
                <c:pt idx="8">
                  <c:v>RCCO</c:v>
                </c:pt>
              </c:strCache>
            </c:strRef>
          </c:cat>
          <c:val>
            <c:numRef>
              <c:f>'Dec 20'!$B$2:$B$10</c:f>
              <c:numCache>
                <c:formatCode>General</c:formatCode>
                <c:ptCount val="9"/>
                <c:pt idx="0">
                  <c:v>8</c:v>
                </c:pt>
                <c:pt idx="1">
                  <c:v>6</c:v>
                </c:pt>
                <c:pt idx="2">
                  <c:v>8</c:v>
                </c:pt>
                <c:pt idx="3">
                  <c:v>2</c:v>
                </c:pt>
                <c:pt idx="4">
                  <c:v>1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F167-40BD-9905-69318659014D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98DE-4A84-9F6F-A629E825E874}"/>
              </c:ext>
            </c:extLst>
          </c:dPt>
          <c:dPt>
            <c:idx val="1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98DE-4A84-9F6F-A629E825E874}"/>
              </c:ext>
            </c:extLst>
          </c:dPt>
          <c:dPt>
            <c:idx val="2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98DE-4A84-9F6F-A629E825E874}"/>
              </c:ext>
            </c:extLst>
          </c:dPt>
          <c:dPt>
            <c:idx val="3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8DE-4A84-9F6F-A629E825E874}"/>
              </c:ext>
            </c:extLst>
          </c:dPt>
          <c:dPt>
            <c:idx val="4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98DE-4A84-9F6F-A629E825E874}"/>
              </c:ext>
            </c:extLst>
          </c:dPt>
          <c:dPt>
            <c:idx val="5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98DE-4A84-9F6F-A629E825E874}"/>
              </c:ext>
            </c:extLst>
          </c:dPt>
          <c:dPt>
            <c:idx val="6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98DE-4A84-9F6F-A629E825E874}"/>
              </c:ext>
            </c:extLst>
          </c:dPt>
          <c:dPt>
            <c:idx val="7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98DE-4A84-9F6F-A629E825E874}"/>
              </c:ext>
            </c:extLst>
          </c:dPt>
          <c:dPt>
            <c:idx val="8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98DE-4A84-9F6F-A629E825E87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'Dec 20'!$A$16:$A$25</c:f>
              <c:strCache>
                <c:ptCount val="9"/>
                <c:pt idx="0">
                  <c:v>Regular</c:v>
                </c:pt>
                <c:pt idx="1">
                  <c:v>Special</c:v>
                </c:pt>
                <c:pt idx="2">
                  <c:v>Young Organist</c:v>
                </c:pt>
                <c:pt idx="3">
                  <c:v>Ind. Regular</c:v>
                </c:pt>
                <c:pt idx="4">
                  <c:v>Ind. Special</c:v>
                </c:pt>
                <c:pt idx="5">
                  <c:v>Ind. Young Organist</c:v>
                </c:pt>
                <c:pt idx="6">
                  <c:v>Volunteer</c:v>
                </c:pt>
                <c:pt idx="7">
                  <c:v>Lifetime Member</c:v>
                </c:pt>
                <c:pt idx="8">
                  <c:v>RCCO</c:v>
                </c:pt>
              </c:strCache>
            </c:strRef>
          </c:cat>
          <c:val>
            <c:numRef>
              <c:f>'Dec 20'!$C$16:$C$24</c:f>
              <c:numCache>
                <c:formatCode>_(* #,##0_);_(* \(#,##0\);_(* "-"??_);_(@_)</c:formatCode>
                <c:ptCount val="9"/>
                <c:pt idx="0">
                  <c:v>4779</c:v>
                </c:pt>
                <c:pt idx="1">
                  <c:v>6116</c:v>
                </c:pt>
                <c:pt idx="2">
                  <c:v>890</c:v>
                </c:pt>
                <c:pt idx="3">
                  <c:v>155</c:v>
                </c:pt>
                <c:pt idx="4">
                  <c:v>161</c:v>
                </c:pt>
                <c:pt idx="5">
                  <c:v>35</c:v>
                </c:pt>
                <c:pt idx="6">
                  <c:v>76</c:v>
                </c:pt>
                <c:pt idx="7">
                  <c:v>71</c:v>
                </c:pt>
                <c:pt idx="8">
                  <c:v>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98DE-4A84-9F6F-A629E825E874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Chapter Member Counts by Region - December </a:t>
            </a:r>
            <a:r>
              <a:rPr lang="en-US" baseline="0"/>
              <a:t>2020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'Dec 20'!$B$29</c:f>
              <c:strCache>
                <c:ptCount val="1"/>
                <c:pt idx="0">
                  <c:v>Regular 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  <a:sp3d/>
          </c:spPr>
          <c:invertIfNegative val="0"/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strRef>
              <c:f>'Dec 20'!$A$30:$A$36</c:f>
              <c:strCache>
                <c:ptCount val="7"/>
                <c:pt idx="0">
                  <c:v>Northeast</c:v>
                </c:pt>
                <c:pt idx="1">
                  <c:v>MidAtlantic</c:v>
                </c:pt>
                <c:pt idx="2">
                  <c:v>Southeast</c:v>
                </c:pt>
                <c:pt idx="3">
                  <c:v>Great Lakes</c:v>
                </c:pt>
                <c:pt idx="4">
                  <c:v>North Central</c:v>
                </c:pt>
                <c:pt idx="5">
                  <c:v>Southwest</c:v>
                </c:pt>
                <c:pt idx="6">
                  <c:v>West</c:v>
                </c:pt>
              </c:strCache>
            </c:strRef>
          </c:cat>
          <c:val>
            <c:numRef>
              <c:f>'Dec 20'!$B$30:$B$36</c:f>
              <c:numCache>
                <c:formatCode>_(* #,##0_);_(* \(#,##0\);_(* "-"??_);_(@_)</c:formatCode>
                <c:ptCount val="7"/>
                <c:pt idx="0">
                  <c:v>828</c:v>
                </c:pt>
                <c:pt idx="1">
                  <c:v>833</c:v>
                </c:pt>
                <c:pt idx="2">
                  <c:v>871</c:v>
                </c:pt>
                <c:pt idx="3">
                  <c:v>663</c:v>
                </c:pt>
                <c:pt idx="4">
                  <c:v>522</c:v>
                </c:pt>
                <c:pt idx="5">
                  <c:v>438</c:v>
                </c:pt>
                <c:pt idx="6">
                  <c:v>657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25-4FBA-BDB3-EB8113148966}"/>
            </c:ext>
          </c:extLst>
        </c:ser>
        <c:ser>
          <c:idx val="1"/>
          <c:order val="1"/>
          <c:tx>
            <c:strRef>
              <c:f>'Dec 20'!$C$29</c:f>
              <c:strCache>
                <c:ptCount val="1"/>
                <c:pt idx="0">
                  <c:v>Special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2.4051111452519029E-2"/>
                  <c:y val="-9.25925925925925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325-4FBA-BDB3-EB8113148966}"/>
                </c:ext>
              </c:extLst>
            </c:dLbl>
            <c:dLbl>
              <c:idx val="1"/>
              <c:layout>
                <c:manualLayout>
                  <c:x val="2.705750038408394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325-4FBA-BDB3-EB8113148966}"/>
                </c:ext>
              </c:extLst>
            </c:dLbl>
            <c:dLbl>
              <c:idx val="2"/>
              <c:layout>
                <c:manualLayout>
                  <c:x val="3.3070278247213647E-2"/>
                  <c:y val="4.62962962962960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325-4FBA-BDB3-EB8113148966}"/>
                </c:ext>
              </c:extLst>
            </c:dLbl>
            <c:dLbl>
              <c:idx val="3"/>
              <c:layout>
                <c:manualLayout>
                  <c:x val="2.7057500384083884E-2"/>
                  <c:y val="-1.85185185185185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325-4FBA-BDB3-EB8113148966}"/>
                </c:ext>
              </c:extLst>
            </c:dLbl>
            <c:dLbl>
              <c:idx val="4"/>
              <c:layout>
                <c:manualLayout>
                  <c:x val="2.705750038408394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325-4FBA-BDB3-EB8113148966}"/>
                </c:ext>
              </c:extLst>
            </c:dLbl>
            <c:dLbl>
              <c:idx val="5"/>
              <c:layout>
                <c:manualLayout>
                  <c:x val="3.4573472712996038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325-4FBA-BDB3-EB8113148966}"/>
                </c:ext>
              </c:extLst>
            </c:dLbl>
            <c:dLbl>
              <c:idx val="6"/>
              <c:layout>
                <c:manualLayout>
                  <c:x val="2.7057500384083829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325-4FBA-BDB3-EB8113148966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strRef>
              <c:f>'Dec 20'!$A$30:$A$36</c:f>
              <c:strCache>
                <c:ptCount val="7"/>
                <c:pt idx="0">
                  <c:v>Northeast</c:v>
                </c:pt>
                <c:pt idx="1">
                  <c:v>MidAtlantic</c:v>
                </c:pt>
                <c:pt idx="2">
                  <c:v>Southeast</c:v>
                </c:pt>
                <c:pt idx="3">
                  <c:v>Great Lakes</c:v>
                </c:pt>
                <c:pt idx="4">
                  <c:v>North Central</c:v>
                </c:pt>
                <c:pt idx="5">
                  <c:v>Southwest</c:v>
                </c:pt>
                <c:pt idx="6">
                  <c:v>West</c:v>
                </c:pt>
              </c:strCache>
            </c:strRef>
          </c:cat>
          <c:val>
            <c:numRef>
              <c:f>'Dec 20'!$C$30:$C$36</c:f>
              <c:numCache>
                <c:formatCode>_(* #,##0_);_(* \(#,##0\);_(* "-"??_);_(@_)</c:formatCode>
                <c:ptCount val="7"/>
                <c:pt idx="0">
                  <c:v>1021</c:v>
                </c:pt>
                <c:pt idx="1">
                  <c:v>1030</c:v>
                </c:pt>
                <c:pt idx="2">
                  <c:v>1090</c:v>
                </c:pt>
                <c:pt idx="3">
                  <c:v>937</c:v>
                </c:pt>
                <c:pt idx="4">
                  <c:v>615</c:v>
                </c:pt>
                <c:pt idx="5">
                  <c:v>529</c:v>
                </c:pt>
                <c:pt idx="6">
                  <c:v>927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5325-4FBA-BDB3-EB8113148966}"/>
            </c:ext>
          </c:extLst>
        </c:ser>
        <c:ser>
          <c:idx val="2"/>
          <c:order val="2"/>
          <c:tx>
            <c:strRef>
              <c:f>'Dec 20'!$D$29</c:f>
              <c:strCache>
                <c:ptCount val="1"/>
                <c:pt idx="0">
                  <c:v>Young Organist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strRef>
              <c:f>'Dec 20'!$A$30:$A$36</c:f>
              <c:strCache>
                <c:ptCount val="7"/>
                <c:pt idx="0">
                  <c:v>Northeast</c:v>
                </c:pt>
                <c:pt idx="1">
                  <c:v>MidAtlantic</c:v>
                </c:pt>
                <c:pt idx="2">
                  <c:v>Southeast</c:v>
                </c:pt>
                <c:pt idx="3">
                  <c:v>Great Lakes</c:v>
                </c:pt>
                <c:pt idx="4">
                  <c:v>North Central</c:v>
                </c:pt>
                <c:pt idx="5">
                  <c:v>Southwest</c:v>
                </c:pt>
                <c:pt idx="6">
                  <c:v>West</c:v>
                </c:pt>
              </c:strCache>
            </c:strRef>
          </c:cat>
          <c:val>
            <c:numRef>
              <c:f>'Dec 20'!$D$30:$D$36</c:f>
              <c:numCache>
                <c:formatCode>_(* #,##0_);_(* \(#,##0\);_(* "-"??_);_(@_)</c:formatCode>
                <c:ptCount val="7"/>
                <c:pt idx="0">
                  <c:v>147</c:v>
                </c:pt>
                <c:pt idx="1">
                  <c:v>140</c:v>
                </c:pt>
                <c:pt idx="2">
                  <c:v>117</c:v>
                </c:pt>
                <c:pt idx="3">
                  <c:v>140</c:v>
                </c:pt>
                <c:pt idx="4">
                  <c:v>133</c:v>
                </c:pt>
                <c:pt idx="5">
                  <c:v>88</c:v>
                </c:pt>
                <c:pt idx="6">
                  <c:v>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5325-4FBA-BDB3-EB81131489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17446080"/>
        <c:axId val="917445424"/>
        <c:axId val="0"/>
      </c:bar3DChart>
      <c:catAx>
        <c:axId val="917446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17445424"/>
        <c:crosses val="autoZero"/>
        <c:auto val="1"/>
        <c:lblAlgn val="ctr"/>
        <c:lblOffset val="100"/>
        <c:noMultiLvlLbl val="0"/>
      </c:catAx>
      <c:valAx>
        <c:axId val="9174454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174460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Chapter Member Counts by Region - December 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December!$B$33</c:f>
              <c:strCache>
                <c:ptCount val="1"/>
                <c:pt idx="0">
                  <c:v>Regular 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  <a:sp3d/>
          </c:spPr>
          <c:invertIfNegative val="0"/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strRef>
              <c:f>December!$A$34:$A$40</c:f>
              <c:strCache>
                <c:ptCount val="7"/>
                <c:pt idx="0">
                  <c:v>Northeast</c:v>
                </c:pt>
                <c:pt idx="1">
                  <c:v>MidAtlantic</c:v>
                </c:pt>
                <c:pt idx="2">
                  <c:v>Southeast</c:v>
                </c:pt>
                <c:pt idx="3">
                  <c:v>Great Lakes</c:v>
                </c:pt>
                <c:pt idx="4">
                  <c:v>North Central</c:v>
                </c:pt>
                <c:pt idx="5">
                  <c:v>Southwest</c:v>
                </c:pt>
                <c:pt idx="6">
                  <c:v>West</c:v>
                </c:pt>
              </c:strCache>
            </c:strRef>
          </c:cat>
          <c:val>
            <c:numRef>
              <c:f>December!$B$34:$B$40</c:f>
              <c:numCache>
                <c:formatCode>_(* #,##0_);_(* \(#,##0\);_(* "-"??_);_(@_)</c:formatCode>
                <c:ptCount val="7"/>
                <c:pt idx="0">
                  <c:v>951</c:v>
                </c:pt>
                <c:pt idx="1">
                  <c:v>973</c:v>
                </c:pt>
                <c:pt idx="2">
                  <c:v>1006</c:v>
                </c:pt>
                <c:pt idx="3">
                  <c:v>786</c:v>
                </c:pt>
                <c:pt idx="4">
                  <c:v>574</c:v>
                </c:pt>
                <c:pt idx="5">
                  <c:v>489</c:v>
                </c:pt>
                <c:pt idx="6">
                  <c:v>758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BF-4971-9691-63F8A5336442}"/>
            </c:ext>
          </c:extLst>
        </c:ser>
        <c:ser>
          <c:idx val="1"/>
          <c:order val="1"/>
          <c:tx>
            <c:strRef>
              <c:f>December!$C$33</c:f>
              <c:strCache>
                <c:ptCount val="1"/>
                <c:pt idx="0">
                  <c:v>Special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2.4132730015082957E-2"/>
                  <c:y val="-9.25925925925925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9BF-4971-9691-63F8A5336442}"/>
                </c:ext>
              </c:extLst>
            </c:dLbl>
            <c:dLbl>
              <c:idx val="1"/>
              <c:layout>
                <c:manualLayout>
                  <c:x val="2.7149321266968326E-2"/>
                  <c:y val="1.38888888888888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9BF-4971-9691-63F8A5336442}"/>
                </c:ext>
              </c:extLst>
            </c:dLbl>
            <c:dLbl>
              <c:idx val="2"/>
              <c:layout>
                <c:manualLayout>
                  <c:x val="3.4690799396681751E-2"/>
                  <c:y val="-4.62962962962962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9BF-4971-9691-63F8A5336442}"/>
                </c:ext>
              </c:extLst>
            </c:dLbl>
            <c:dLbl>
              <c:idx val="3"/>
              <c:layout>
                <c:manualLayout>
                  <c:x val="1.8099547511312219E-2"/>
                  <c:y val="-9.25925925925925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9BF-4971-9691-63F8A5336442}"/>
                </c:ext>
              </c:extLst>
            </c:dLbl>
            <c:dLbl>
              <c:idx val="4"/>
              <c:layout>
                <c:manualLayout>
                  <c:x val="2.7149321266968215E-2"/>
                  <c:y val="-1.38888888888888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9BF-4971-9691-63F8A5336442}"/>
                </c:ext>
              </c:extLst>
            </c:dLbl>
            <c:dLbl>
              <c:idx val="5"/>
              <c:layout>
                <c:manualLayout>
                  <c:x val="1.5082956259426737E-2"/>
                  <c:y val="-4.62962962962962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9BF-4971-9691-63F8A5336442}"/>
                </c:ext>
              </c:extLst>
            </c:dLbl>
            <c:dLbl>
              <c:idx val="6"/>
              <c:layout>
                <c:manualLayout>
                  <c:x val="1.9497562804649309E-2"/>
                  <c:y val="-4.4934104096352756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9BF-4971-9691-63F8A5336442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strRef>
              <c:f>December!$A$34:$A$40</c:f>
              <c:strCache>
                <c:ptCount val="7"/>
                <c:pt idx="0">
                  <c:v>Northeast</c:v>
                </c:pt>
                <c:pt idx="1">
                  <c:v>MidAtlantic</c:v>
                </c:pt>
                <c:pt idx="2">
                  <c:v>Southeast</c:v>
                </c:pt>
                <c:pt idx="3">
                  <c:v>Great Lakes</c:v>
                </c:pt>
                <c:pt idx="4">
                  <c:v>North Central</c:v>
                </c:pt>
                <c:pt idx="5">
                  <c:v>Southwest</c:v>
                </c:pt>
                <c:pt idx="6">
                  <c:v>West</c:v>
                </c:pt>
              </c:strCache>
            </c:strRef>
          </c:cat>
          <c:val>
            <c:numRef>
              <c:f>December!$C$34:$C$40</c:f>
              <c:numCache>
                <c:formatCode>_(* #,##0_);_(* \(#,##0\);_(* "-"??_);_(@_)</c:formatCode>
                <c:ptCount val="7"/>
                <c:pt idx="0">
                  <c:v>1039</c:v>
                </c:pt>
                <c:pt idx="1">
                  <c:v>1062</c:v>
                </c:pt>
                <c:pt idx="2">
                  <c:v>1124</c:v>
                </c:pt>
                <c:pt idx="3">
                  <c:v>973</c:v>
                </c:pt>
                <c:pt idx="4">
                  <c:v>617</c:v>
                </c:pt>
                <c:pt idx="5">
                  <c:v>551</c:v>
                </c:pt>
                <c:pt idx="6">
                  <c:v>976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19BF-4971-9691-63F8A5336442}"/>
            </c:ext>
          </c:extLst>
        </c:ser>
        <c:ser>
          <c:idx val="2"/>
          <c:order val="2"/>
          <c:tx>
            <c:strRef>
              <c:f>December!$D$33</c:f>
              <c:strCache>
                <c:ptCount val="1"/>
                <c:pt idx="0">
                  <c:v>Young Organist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strRef>
              <c:f>December!$A$34:$A$40</c:f>
              <c:strCache>
                <c:ptCount val="7"/>
                <c:pt idx="0">
                  <c:v>Northeast</c:v>
                </c:pt>
                <c:pt idx="1">
                  <c:v>MidAtlantic</c:v>
                </c:pt>
                <c:pt idx="2">
                  <c:v>Southeast</c:v>
                </c:pt>
                <c:pt idx="3">
                  <c:v>Great Lakes</c:v>
                </c:pt>
                <c:pt idx="4">
                  <c:v>North Central</c:v>
                </c:pt>
                <c:pt idx="5">
                  <c:v>Southwest</c:v>
                </c:pt>
                <c:pt idx="6">
                  <c:v>West</c:v>
                </c:pt>
              </c:strCache>
            </c:strRef>
          </c:cat>
          <c:val>
            <c:numRef>
              <c:f>December!$D$34:$D$40</c:f>
              <c:numCache>
                <c:formatCode>_(* #,##0_);_(* \(#,##0\);_(* "-"??_);_(@_)</c:formatCode>
                <c:ptCount val="7"/>
                <c:pt idx="0">
                  <c:v>187</c:v>
                </c:pt>
                <c:pt idx="1">
                  <c:v>146</c:v>
                </c:pt>
                <c:pt idx="2">
                  <c:v>142</c:v>
                </c:pt>
                <c:pt idx="3">
                  <c:v>165</c:v>
                </c:pt>
                <c:pt idx="4">
                  <c:v>146</c:v>
                </c:pt>
                <c:pt idx="5">
                  <c:v>101</c:v>
                </c:pt>
                <c:pt idx="6">
                  <c:v>179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19BF-4971-9691-63F8A53364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29702488"/>
        <c:axId val="429708392"/>
        <c:axId val="0"/>
      </c:bar3DChart>
      <c:catAx>
        <c:axId val="429702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9708392"/>
        <c:crosses val="autoZero"/>
        <c:auto val="1"/>
        <c:lblAlgn val="ctr"/>
        <c:lblOffset val="100"/>
        <c:noMultiLvlLbl val="0"/>
      </c:catAx>
      <c:valAx>
        <c:axId val="4297083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97024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975A-4455-B6D4-D179F9E3331A}"/>
              </c:ext>
            </c:extLst>
          </c:dPt>
          <c:dPt>
            <c:idx val="1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975A-4455-B6D4-D179F9E3331A}"/>
              </c:ext>
            </c:extLst>
          </c:dPt>
          <c:dPt>
            <c:idx val="2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975A-4455-B6D4-D179F9E3331A}"/>
              </c:ext>
            </c:extLst>
          </c:dPt>
          <c:dPt>
            <c:idx val="3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75A-4455-B6D4-D179F9E3331A}"/>
              </c:ext>
            </c:extLst>
          </c:dPt>
          <c:dPt>
            <c:idx val="4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975A-4455-B6D4-D179F9E3331A}"/>
              </c:ext>
            </c:extLst>
          </c:dPt>
          <c:dPt>
            <c:idx val="5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975A-4455-B6D4-D179F9E3331A}"/>
              </c:ext>
            </c:extLst>
          </c:dPt>
          <c:dPt>
            <c:idx val="6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975A-4455-B6D4-D179F9E3331A}"/>
              </c:ext>
            </c:extLst>
          </c:dPt>
          <c:dPt>
            <c:idx val="7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975A-4455-B6D4-D179F9E3331A}"/>
              </c:ext>
            </c:extLst>
          </c:dPt>
          <c:dPt>
            <c:idx val="8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975A-4455-B6D4-D179F9E3331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'Jan 21'!$A$2:$A$10</c:f>
              <c:strCache>
                <c:ptCount val="9"/>
                <c:pt idx="0">
                  <c:v>Regular</c:v>
                </c:pt>
                <c:pt idx="1">
                  <c:v>Special</c:v>
                </c:pt>
                <c:pt idx="2">
                  <c:v>Young Organist</c:v>
                </c:pt>
                <c:pt idx="3">
                  <c:v>Ind. Regular</c:v>
                </c:pt>
                <c:pt idx="4">
                  <c:v>Ind. Special</c:v>
                </c:pt>
                <c:pt idx="5">
                  <c:v>Ind. Young Organist</c:v>
                </c:pt>
                <c:pt idx="6">
                  <c:v>Volunteer</c:v>
                </c:pt>
                <c:pt idx="7">
                  <c:v>Lifetime Member</c:v>
                </c:pt>
                <c:pt idx="8">
                  <c:v>RCCO</c:v>
                </c:pt>
              </c:strCache>
            </c:strRef>
          </c:cat>
          <c:val>
            <c:numRef>
              <c:f>'Jan 21'!$B$2:$B$10</c:f>
              <c:numCache>
                <c:formatCode>General</c:formatCode>
                <c:ptCount val="9"/>
                <c:pt idx="0">
                  <c:v>15</c:v>
                </c:pt>
                <c:pt idx="1">
                  <c:v>5</c:v>
                </c:pt>
                <c:pt idx="2">
                  <c:v>6</c:v>
                </c:pt>
                <c:pt idx="3">
                  <c:v>3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975A-4455-B6D4-D179F9E3331A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2D47-4BE1-8154-71FBBC5556C4}"/>
              </c:ext>
            </c:extLst>
          </c:dPt>
          <c:dPt>
            <c:idx val="1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2D47-4BE1-8154-71FBBC5556C4}"/>
              </c:ext>
            </c:extLst>
          </c:dPt>
          <c:dPt>
            <c:idx val="2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2D47-4BE1-8154-71FBBC5556C4}"/>
              </c:ext>
            </c:extLst>
          </c:dPt>
          <c:dPt>
            <c:idx val="3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2D47-4BE1-8154-71FBBC5556C4}"/>
              </c:ext>
            </c:extLst>
          </c:dPt>
          <c:dPt>
            <c:idx val="4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2D47-4BE1-8154-71FBBC5556C4}"/>
              </c:ext>
            </c:extLst>
          </c:dPt>
          <c:dPt>
            <c:idx val="5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2D47-4BE1-8154-71FBBC5556C4}"/>
              </c:ext>
            </c:extLst>
          </c:dPt>
          <c:dPt>
            <c:idx val="6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2D47-4BE1-8154-71FBBC5556C4}"/>
              </c:ext>
            </c:extLst>
          </c:dPt>
          <c:dPt>
            <c:idx val="7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2D47-4BE1-8154-71FBBC5556C4}"/>
              </c:ext>
            </c:extLst>
          </c:dPt>
          <c:dPt>
            <c:idx val="8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2D47-4BE1-8154-71FBBC5556C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'Jan 21'!$A$16:$A$25</c:f>
              <c:strCache>
                <c:ptCount val="9"/>
                <c:pt idx="0">
                  <c:v>Regular</c:v>
                </c:pt>
                <c:pt idx="1">
                  <c:v>Special</c:v>
                </c:pt>
                <c:pt idx="2">
                  <c:v>Young Organist</c:v>
                </c:pt>
                <c:pt idx="3">
                  <c:v>Ind. Regular</c:v>
                </c:pt>
                <c:pt idx="4">
                  <c:v>Ind. Special</c:v>
                </c:pt>
                <c:pt idx="5">
                  <c:v>Ind. Young Organist</c:v>
                </c:pt>
                <c:pt idx="6">
                  <c:v>Volunteer</c:v>
                </c:pt>
                <c:pt idx="7">
                  <c:v>Lifetime Member</c:v>
                </c:pt>
                <c:pt idx="8">
                  <c:v>RCCO</c:v>
                </c:pt>
              </c:strCache>
            </c:strRef>
          </c:cat>
          <c:val>
            <c:numRef>
              <c:f>'Jan 21'!$C$16:$C$24</c:f>
              <c:numCache>
                <c:formatCode>_(* #,##0_);_(* \(#,##0\);_(* "-"??_);_(@_)</c:formatCode>
                <c:ptCount val="9"/>
                <c:pt idx="0">
                  <c:v>4717</c:v>
                </c:pt>
                <c:pt idx="1">
                  <c:v>6107</c:v>
                </c:pt>
                <c:pt idx="2">
                  <c:v>894</c:v>
                </c:pt>
                <c:pt idx="3">
                  <c:v>148</c:v>
                </c:pt>
                <c:pt idx="4">
                  <c:v>159</c:v>
                </c:pt>
                <c:pt idx="5">
                  <c:v>31</c:v>
                </c:pt>
                <c:pt idx="6">
                  <c:v>76</c:v>
                </c:pt>
                <c:pt idx="7">
                  <c:v>71</c:v>
                </c:pt>
                <c:pt idx="8">
                  <c:v>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2D47-4BE1-8154-71FBBC5556C4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Chapter Member Counts by Region - January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'Jan 21'!$B$29</c:f>
              <c:strCache>
                <c:ptCount val="1"/>
                <c:pt idx="0">
                  <c:v>Regular 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  <a:sp3d/>
          </c:spPr>
          <c:invertIfNegative val="0"/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strRef>
              <c:f>'Jan 21'!$A$30:$A$36</c:f>
              <c:strCache>
                <c:ptCount val="7"/>
                <c:pt idx="0">
                  <c:v>Northeast</c:v>
                </c:pt>
                <c:pt idx="1">
                  <c:v>MidAtlantic</c:v>
                </c:pt>
                <c:pt idx="2">
                  <c:v>Southeast</c:v>
                </c:pt>
                <c:pt idx="3">
                  <c:v>Great Lakes</c:v>
                </c:pt>
                <c:pt idx="4">
                  <c:v>North Central</c:v>
                </c:pt>
                <c:pt idx="5">
                  <c:v>Southwest</c:v>
                </c:pt>
                <c:pt idx="6">
                  <c:v>West</c:v>
                </c:pt>
              </c:strCache>
            </c:strRef>
          </c:cat>
          <c:val>
            <c:numRef>
              <c:f>'Jan 21'!$B$30:$B$36</c:f>
              <c:numCache>
                <c:formatCode>_(* #,##0_);_(* \(#,##0\);_(* "-"??_);_(@_)</c:formatCode>
                <c:ptCount val="7"/>
                <c:pt idx="0">
                  <c:v>808</c:v>
                </c:pt>
                <c:pt idx="1">
                  <c:v>823</c:v>
                </c:pt>
                <c:pt idx="2">
                  <c:v>856</c:v>
                </c:pt>
                <c:pt idx="3">
                  <c:v>663</c:v>
                </c:pt>
                <c:pt idx="4">
                  <c:v>517</c:v>
                </c:pt>
                <c:pt idx="5">
                  <c:v>435</c:v>
                </c:pt>
                <c:pt idx="6">
                  <c:v>648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6C-4335-B412-005DC394F3F8}"/>
            </c:ext>
          </c:extLst>
        </c:ser>
        <c:ser>
          <c:idx val="1"/>
          <c:order val="1"/>
          <c:tx>
            <c:strRef>
              <c:f>'Jan 21'!$C$29</c:f>
              <c:strCache>
                <c:ptCount val="1"/>
                <c:pt idx="0">
                  <c:v>Special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2.4051111452519029E-2"/>
                  <c:y val="-9.25925925925925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F6C-4335-B412-005DC394F3F8}"/>
                </c:ext>
              </c:extLst>
            </c:dLbl>
            <c:dLbl>
              <c:idx val="1"/>
              <c:layout>
                <c:manualLayout>
                  <c:x val="2.705750038408394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F6C-4335-B412-005DC394F3F8}"/>
                </c:ext>
              </c:extLst>
            </c:dLbl>
            <c:dLbl>
              <c:idx val="2"/>
              <c:layout>
                <c:manualLayout>
                  <c:x val="3.3070278247213647E-2"/>
                  <c:y val="4.62962962962960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F6C-4335-B412-005DC394F3F8}"/>
                </c:ext>
              </c:extLst>
            </c:dLbl>
            <c:dLbl>
              <c:idx val="3"/>
              <c:layout>
                <c:manualLayout>
                  <c:x val="2.7057500384083884E-2"/>
                  <c:y val="-1.85185185185185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F6C-4335-B412-005DC394F3F8}"/>
                </c:ext>
              </c:extLst>
            </c:dLbl>
            <c:dLbl>
              <c:idx val="4"/>
              <c:layout>
                <c:manualLayout>
                  <c:x val="2.705750038408394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F6C-4335-B412-005DC394F3F8}"/>
                </c:ext>
              </c:extLst>
            </c:dLbl>
            <c:dLbl>
              <c:idx val="5"/>
              <c:layout>
                <c:manualLayout>
                  <c:x val="3.4573472712996038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F6C-4335-B412-005DC394F3F8}"/>
                </c:ext>
              </c:extLst>
            </c:dLbl>
            <c:dLbl>
              <c:idx val="6"/>
              <c:layout>
                <c:manualLayout>
                  <c:x val="2.7057500384083829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F6C-4335-B412-005DC394F3F8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strRef>
              <c:f>'Jan 21'!$A$30:$A$36</c:f>
              <c:strCache>
                <c:ptCount val="7"/>
                <c:pt idx="0">
                  <c:v>Northeast</c:v>
                </c:pt>
                <c:pt idx="1">
                  <c:v>MidAtlantic</c:v>
                </c:pt>
                <c:pt idx="2">
                  <c:v>Southeast</c:v>
                </c:pt>
                <c:pt idx="3">
                  <c:v>Great Lakes</c:v>
                </c:pt>
                <c:pt idx="4">
                  <c:v>North Central</c:v>
                </c:pt>
                <c:pt idx="5">
                  <c:v>Southwest</c:v>
                </c:pt>
                <c:pt idx="6">
                  <c:v>West</c:v>
                </c:pt>
              </c:strCache>
            </c:strRef>
          </c:cat>
          <c:val>
            <c:numRef>
              <c:f>'Jan 21'!$C$30:$C$36</c:f>
              <c:numCache>
                <c:formatCode>_(* #,##0_);_(* \(#,##0\);_(* "-"??_);_(@_)</c:formatCode>
                <c:ptCount val="7"/>
                <c:pt idx="0">
                  <c:v>1013</c:v>
                </c:pt>
                <c:pt idx="1">
                  <c:v>1035</c:v>
                </c:pt>
                <c:pt idx="2">
                  <c:v>1078</c:v>
                </c:pt>
                <c:pt idx="3">
                  <c:v>944</c:v>
                </c:pt>
                <c:pt idx="4">
                  <c:v>618</c:v>
                </c:pt>
                <c:pt idx="5">
                  <c:v>529</c:v>
                </c:pt>
                <c:pt idx="6">
                  <c:v>923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F6C-4335-B412-005DC394F3F8}"/>
            </c:ext>
          </c:extLst>
        </c:ser>
        <c:ser>
          <c:idx val="2"/>
          <c:order val="2"/>
          <c:tx>
            <c:strRef>
              <c:f>'Jan 21'!$D$29</c:f>
              <c:strCache>
                <c:ptCount val="1"/>
                <c:pt idx="0">
                  <c:v>Young Organist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strRef>
              <c:f>'Jan 21'!$A$30:$A$36</c:f>
              <c:strCache>
                <c:ptCount val="7"/>
                <c:pt idx="0">
                  <c:v>Northeast</c:v>
                </c:pt>
                <c:pt idx="1">
                  <c:v>MidAtlantic</c:v>
                </c:pt>
                <c:pt idx="2">
                  <c:v>Southeast</c:v>
                </c:pt>
                <c:pt idx="3">
                  <c:v>Great Lakes</c:v>
                </c:pt>
                <c:pt idx="4">
                  <c:v>North Central</c:v>
                </c:pt>
                <c:pt idx="5">
                  <c:v>Southwest</c:v>
                </c:pt>
                <c:pt idx="6">
                  <c:v>West</c:v>
                </c:pt>
              </c:strCache>
            </c:strRef>
          </c:cat>
          <c:val>
            <c:numRef>
              <c:f>'Jan 21'!$D$30:$D$36</c:f>
              <c:numCache>
                <c:formatCode>_(* #,##0_);_(* \(#,##0\);_(* "-"??_);_(@_)</c:formatCode>
                <c:ptCount val="7"/>
                <c:pt idx="0">
                  <c:v>150</c:v>
                </c:pt>
                <c:pt idx="1">
                  <c:v>133</c:v>
                </c:pt>
                <c:pt idx="2">
                  <c:v>114</c:v>
                </c:pt>
                <c:pt idx="3">
                  <c:v>143</c:v>
                </c:pt>
                <c:pt idx="4">
                  <c:v>144</c:v>
                </c:pt>
                <c:pt idx="5">
                  <c:v>86</c:v>
                </c:pt>
                <c:pt idx="6">
                  <c:v>124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AF6C-4335-B412-005DC394F3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17446080"/>
        <c:axId val="917445424"/>
        <c:axId val="0"/>
      </c:bar3DChart>
      <c:catAx>
        <c:axId val="917446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17445424"/>
        <c:crosses val="autoZero"/>
        <c:auto val="1"/>
        <c:lblAlgn val="ctr"/>
        <c:lblOffset val="100"/>
        <c:noMultiLvlLbl val="0"/>
      </c:catAx>
      <c:valAx>
        <c:axId val="9174454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174460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Chapter Member Counts by Region - January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January!$B$38</c:f>
              <c:strCache>
                <c:ptCount val="1"/>
                <c:pt idx="0">
                  <c:v>Regular 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  <a:sp3d/>
          </c:spPr>
          <c:invertIfNegative val="0"/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strRef>
              <c:f>January!$A$39:$A$45</c:f>
              <c:strCache>
                <c:ptCount val="7"/>
                <c:pt idx="0">
                  <c:v>Northeast</c:v>
                </c:pt>
                <c:pt idx="1">
                  <c:v>MidAtlantic</c:v>
                </c:pt>
                <c:pt idx="2">
                  <c:v>Southeast</c:v>
                </c:pt>
                <c:pt idx="3">
                  <c:v>Great Lakes</c:v>
                </c:pt>
                <c:pt idx="4">
                  <c:v>North Central</c:v>
                </c:pt>
                <c:pt idx="5">
                  <c:v>Southwest</c:v>
                </c:pt>
                <c:pt idx="6">
                  <c:v>West</c:v>
                </c:pt>
              </c:strCache>
            </c:strRef>
          </c:cat>
          <c:val>
            <c:numRef>
              <c:f>January!$B$39:$B$45</c:f>
              <c:numCache>
                <c:formatCode>_(* #,##0_);_(* \(#,##0\);_(* "-"??_);_(@_)</c:formatCode>
                <c:ptCount val="7"/>
                <c:pt idx="0">
                  <c:v>948</c:v>
                </c:pt>
                <c:pt idx="1">
                  <c:v>970</c:v>
                </c:pt>
                <c:pt idx="2">
                  <c:v>1007</c:v>
                </c:pt>
                <c:pt idx="3">
                  <c:v>780</c:v>
                </c:pt>
                <c:pt idx="4">
                  <c:v>584</c:v>
                </c:pt>
                <c:pt idx="5">
                  <c:v>485</c:v>
                </c:pt>
                <c:pt idx="6">
                  <c:v>765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8E-4FAE-934C-AC5BEC789A73}"/>
            </c:ext>
          </c:extLst>
        </c:ser>
        <c:ser>
          <c:idx val="1"/>
          <c:order val="1"/>
          <c:tx>
            <c:strRef>
              <c:f>January!$C$38</c:f>
              <c:strCache>
                <c:ptCount val="1"/>
                <c:pt idx="0">
                  <c:v>Special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2.4132730015082957E-2"/>
                  <c:y val="-9.25925925925925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88E-4FAE-934C-AC5BEC789A73}"/>
                </c:ext>
              </c:extLst>
            </c:dLbl>
            <c:dLbl>
              <c:idx val="1"/>
              <c:layout>
                <c:manualLayout>
                  <c:x val="2.7149321266968326E-2"/>
                  <c:y val="1.38888888888888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88E-4FAE-934C-AC5BEC789A73}"/>
                </c:ext>
              </c:extLst>
            </c:dLbl>
            <c:dLbl>
              <c:idx val="2"/>
              <c:layout>
                <c:manualLayout>
                  <c:x val="3.4690799396681751E-2"/>
                  <c:y val="-4.62962962962962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88E-4FAE-934C-AC5BEC789A73}"/>
                </c:ext>
              </c:extLst>
            </c:dLbl>
            <c:dLbl>
              <c:idx val="3"/>
              <c:layout>
                <c:manualLayout>
                  <c:x val="1.8099547511312219E-2"/>
                  <c:y val="-9.25925925925925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88E-4FAE-934C-AC5BEC789A73}"/>
                </c:ext>
              </c:extLst>
            </c:dLbl>
            <c:dLbl>
              <c:idx val="4"/>
              <c:layout>
                <c:manualLayout>
                  <c:x val="2.7149321266968215E-2"/>
                  <c:y val="-1.38888888888888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88E-4FAE-934C-AC5BEC789A73}"/>
                </c:ext>
              </c:extLst>
            </c:dLbl>
            <c:dLbl>
              <c:idx val="5"/>
              <c:layout>
                <c:manualLayout>
                  <c:x val="1.5082956259426737E-2"/>
                  <c:y val="-4.62962962962962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88E-4FAE-934C-AC5BEC789A73}"/>
                </c:ext>
              </c:extLst>
            </c:dLbl>
            <c:dLbl>
              <c:idx val="6"/>
              <c:layout>
                <c:manualLayout>
                  <c:x val="1.9497562804649309E-2"/>
                  <c:y val="-4.4934104096352756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88E-4FAE-934C-AC5BEC789A73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strRef>
              <c:f>January!$A$39:$A$45</c:f>
              <c:strCache>
                <c:ptCount val="7"/>
                <c:pt idx="0">
                  <c:v>Northeast</c:v>
                </c:pt>
                <c:pt idx="1">
                  <c:v>MidAtlantic</c:v>
                </c:pt>
                <c:pt idx="2">
                  <c:v>Southeast</c:v>
                </c:pt>
                <c:pt idx="3">
                  <c:v>Great Lakes</c:v>
                </c:pt>
                <c:pt idx="4">
                  <c:v>North Central</c:v>
                </c:pt>
                <c:pt idx="5">
                  <c:v>Southwest</c:v>
                </c:pt>
                <c:pt idx="6">
                  <c:v>West</c:v>
                </c:pt>
              </c:strCache>
            </c:strRef>
          </c:cat>
          <c:val>
            <c:numRef>
              <c:f>January!$C$39:$C$45</c:f>
              <c:numCache>
                <c:formatCode>_(* #,##0_);_(* \(#,##0\);_(* "-"??_);_(@_)</c:formatCode>
                <c:ptCount val="7"/>
                <c:pt idx="0">
                  <c:v>1035</c:v>
                </c:pt>
                <c:pt idx="1">
                  <c:v>1068</c:v>
                </c:pt>
                <c:pt idx="2">
                  <c:v>1128</c:v>
                </c:pt>
                <c:pt idx="3">
                  <c:v>977</c:v>
                </c:pt>
                <c:pt idx="4">
                  <c:v>619</c:v>
                </c:pt>
                <c:pt idx="5">
                  <c:v>553</c:v>
                </c:pt>
                <c:pt idx="6">
                  <c:v>976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E88E-4FAE-934C-AC5BEC789A73}"/>
            </c:ext>
          </c:extLst>
        </c:ser>
        <c:ser>
          <c:idx val="2"/>
          <c:order val="2"/>
          <c:tx>
            <c:strRef>
              <c:f>January!$D$38</c:f>
              <c:strCache>
                <c:ptCount val="1"/>
                <c:pt idx="0">
                  <c:v>Young Organist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strRef>
              <c:f>January!$A$39:$A$45</c:f>
              <c:strCache>
                <c:ptCount val="7"/>
                <c:pt idx="0">
                  <c:v>Northeast</c:v>
                </c:pt>
                <c:pt idx="1">
                  <c:v>MidAtlantic</c:v>
                </c:pt>
                <c:pt idx="2">
                  <c:v>Southeast</c:v>
                </c:pt>
                <c:pt idx="3">
                  <c:v>Great Lakes</c:v>
                </c:pt>
                <c:pt idx="4">
                  <c:v>North Central</c:v>
                </c:pt>
                <c:pt idx="5">
                  <c:v>Southwest</c:v>
                </c:pt>
                <c:pt idx="6">
                  <c:v>West</c:v>
                </c:pt>
              </c:strCache>
            </c:strRef>
          </c:cat>
          <c:val>
            <c:numRef>
              <c:f>January!$D$39:$D$45</c:f>
              <c:numCache>
                <c:formatCode>_(* #,##0_);_(* \(#,##0\);_(* "-"??_);_(@_)</c:formatCode>
                <c:ptCount val="7"/>
                <c:pt idx="0">
                  <c:v>191</c:v>
                </c:pt>
                <c:pt idx="1">
                  <c:v>143</c:v>
                </c:pt>
                <c:pt idx="2">
                  <c:v>132</c:v>
                </c:pt>
                <c:pt idx="3">
                  <c:v>167</c:v>
                </c:pt>
                <c:pt idx="4">
                  <c:v>139</c:v>
                </c:pt>
                <c:pt idx="5">
                  <c:v>98</c:v>
                </c:pt>
                <c:pt idx="6">
                  <c:v>168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E88E-4FAE-934C-AC5BEC789A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29702488"/>
        <c:axId val="429708392"/>
        <c:axId val="0"/>
      </c:bar3DChart>
      <c:catAx>
        <c:axId val="429702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9708392"/>
        <c:crosses val="autoZero"/>
        <c:auto val="1"/>
        <c:lblAlgn val="ctr"/>
        <c:lblOffset val="100"/>
        <c:noMultiLvlLbl val="0"/>
      </c:catAx>
      <c:valAx>
        <c:axId val="4297083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97024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A791-45A3-9CDB-FBF062E3BDD6}"/>
              </c:ext>
            </c:extLst>
          </c:dPt>
          <c:dPt>
            <c:idx val="1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A791-45A3-9CDB-FBF062E3BDD6}"/>
              </c:ext>
            </c:extLst>
          </c:dPt>
          <c:dPt>
            <c:idx val="2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A791-45A3-9CDB-FBF062E3BDD6}"/>
              </c:ext>
            </c:extLst>
          </c:dPt>
          <c:dPt>
            <c:idx val="3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A791-45A3-9CDB-FBF062E3BDD6}"/>
              </c:ext>
            </c:extLst>
          </c:dPt>
          <c:dPt>
            <c:idx val="4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A791-45A3-9CDB-FBF062E3BDD6}"/>
              </c:ext>
            </c:extLst>
          </c:dPt>
          <c:dPt>
            <c:idx val="5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A791-45A3-9CDB-FBF062E3BDD6}"/>
              </c:ext>
            </c:extLst>
          </c:dPt>
          <c:dPt>
            <c:idx val="6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A791-45A3-9CDB-FBF062E3BDD6}"/>
              </c:ext>
            </c:extLst>
          </c:dPt>
          <c:dPt>
            <c:idx val="7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A791-45A3-9CDB-FBF062E3BDD6}"/>
              </c:ext>
            </c:extLst>
          </c:dPt>
          <c:dPt>
            <c:idx val="8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A791-45A3-9CDB-FBF062E3BDD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'Feb 21'!$A$2:$A$10</c:f>
              <c:strCache>
                <c:ptCount val="9"/>
                <c:pt idx="0">
                  <c:v>Regular</c:v>
                </c:pt>
                <c:pt idx="1">
                  <c:v>Special</c:v>
                </c:pt>
                <c:pt idx="2">
                  <c:v>Young Organist</c:v>
                </c:pt>
                <c:pt idx="3">
                  <c:v>Ind. Regular</c:v>
                </c:pt>
                <c:pt idx="4">
                  <c:v>Ind. Special</c:v>
                </c:pt>
                <c:pt idx="5">
                  <c:v>Ind. Young Organist</c:v>
                </c:pt>
                <c:pt idx="6">
                  <c:v>Volunteer</c:v>
                </c:pt>
                <c:pt idx="7">
                  <c:v>Lifetime Member</c:v>
                </c:pt>
                <c:pt idx="8">
                  <c:v>RCCO</c:v>
                </c:pt>
              </c:strCache>
            </c:strRef>
          </c:cat>
          <c:val>
            <c:numRef>
              <c:f>'Feb 21'!$B$2:$B$10</c:f>
              <c:numCache>
                <c:formatCode>General</c:formatCode>
                <c:ptCount val="9"/>
                <c:pt idx="0">
                  <c:v>20</c:v>
                </c:pt>
                <c:pt idx="1">
                  <c:v>3</c:v>
                </c:pt>
                <c:pt idx="2">
                  <c:v>12</c:v>
                </c:pt>
                <c:pt idx="3">
                  <c:v>3</c:v>
                </c:pt>
                <c:pt idx="4">
                  <c:v>1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A791-45A3-9CDB-FBF062E3BDD6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cat>
            <c:strRef>
              <c:f>November!$A$1:$A$10</c:f>
              <c:strCache>
                <c:ptCount val="10"/>
                <c:pt idx="0">
                  <c:v>New Members</c:v>
                </c:pt>
                <c:pt idx="1">
                  <c:v>Regular</c:v>
                </c:pt>
                <c:pt idx="2">
                  <c:v>Special</c:v>
                </c:pt>
                <c:pt idx="3">
                  <c:v>Young Organist</c:v>
                </c:pt>
                <c:pt idx="4">
                  <c:v>Ind. Regular</c:v>
                </c:pt>
                <c:pt idx="5">
                  <c:v>Ind. Special</c:v>
                </c:pt>
                <c:pt idx="6">
                  <c:v>Ind. Young Organist</c:v>
                </c:pt>
                <c:pt idx="7">
                  <c:v>Volunteer</c:v>
                </c:pt>
                <c:pt idx="8">
                  <c:v>Lifetime Member</c:v>
                </c:pt>
                <c:pt idx="9">
                  <c:v>RCCO</c:v>
                </c:pt>
              </c:strCache>
            </c:strRef>
          </c:cat>
          <c:val>
            <c:numRef>
              <c:f>November!$B$1:$B$10</c:f>
              <c:numCache>
                <c:formatCode>General</c:formatCode>
                <c:ptCount val="10"/>
                <c:pt idx="1">
                  <c:v>17</c:v>
                </c:pt>
                <c:pt idx="2">
                  <c:v>11</c:v>
                </c:pt>
                <c:pt idx="3">
                  <c:v>29</c:v>
                </c:pt>
                <c:pt idx="4">
                  <c:v>2</c:v>
                </c:pt>
                <c:pt idx="5">
                  <c:v>1</c:v>
                </c:pt>
                <c:pt idx="6">
                  <c:v>3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53-4E35-A677-9ED2979F16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egendEntry>
        <c:idx val="0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8"/>
        <c:delete val="1"/>
      </c:legendEntry>
      <c:legendEntry>
        <c:idx val="9"/>
        <c:delete val="1"/>
      </c:legendEntry>
      <c:layout>
        <c:manualLayout>
          <c:xMode val="edge"/>
          <c:yMode val="edge"/>
          <c:x val="0.69398622047244096"/>
          <c:y val="6.9561096529600483E-3"/>
          <c:w val="0.28934711286089237"/>
          <c:h val="0.9814581510644502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E493-4EBD-B6B0-5C6091BB1111}"/>
              </c:ext>
            </c:extLst>
          </c:dPt>
          <c:dPt>
            <c:idx val="1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E493-4EBD-B6B0-5C6091BB1111}"/>
              </c:ext>
            </c:extLst>
          </c:dPt>
          <c:dPt>
            <c:idx val="2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E493-4EBD-B6B0-5C6091BB1111}"/>
              </c:ext>
            </c:extLst>
          </c:dPt>
          <c:dPt>
            <c:idx val="3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E493-4EBD-B6B0-5C6091BB1111}"/>
              </c:ext>
            </c:extLst>
          </c:dPt>
          <c:dPt>
            <c:idx val="4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E493-4EBD-B6B0-5C6091BB1111}"/>
              </c:ext>
            </c:extLst>
          </c:dPt>
          <c:dPt>
            <c:idx val="5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E493-4EBD-B6B0-5C6091BB1111}"/>
              </c:ext>
            </c:extLst>
          </c:dPt>
          <c:dPt>
            <c:idx val="6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E493-4EBD-B6B0-5C6091BB1111}"/>
              </c:ext>
            </c:extLst>
          </c:dPt>
          <c:dPt>
            <c:idx val="7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E493-4EBD-B6B0-5C6091BB1111}"/>
              </c:ext>
            </c:extLst>
          </c:dPt>
          <c:dPt>
            <c:idx val="8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E493-4EBD-B6B0-5C6091BB111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'Feb 21'!$A$16:$A$25</c:f>
              <c:strCache>
                <c:ptCount val="9"/>
                <c:pt idx="0">
                  <c:v>Regular</c:v>
                </c:pt>
                <c:pt idx="1">
                  <c:v>Special</c:v>
                </c:pt>
                <c:pt idx="2">
                  <c:v>Young Organist</c:v>
                </c:pt>
                <c:pt idx="3">
                  <c:v>Ind. Regular</c:v>
                </c:pt>
                <c:pt idx="4">
                  <c:v>Ind. Special</c:v>
                </c:pt>
                <c:pt idx="5">
                  <c:v>Ind. Young Organist</c:v>
                </c:pt>
                <c:pt idx="6">
                  <c:v>Volunteer</c:v>
                </c:pt>
                <c:pt idx="7">
                  <c:v>Lifetime Member</c:v>
                </c:pt>
                <c:pt idx="8">
                  <c:v>RCCO</c:v>
                </c:pt>
              </c:strCache>
            </c:strRef>
          </c:cat>
          <c:val>
            <c:numRef>
              <c:f>'Feb 21'!$C$16:$C$24</c:f>
              <c:numCache>
                <c:formatCode>_(* #,##0_);_(* \(#,##0\);_(* "-"??_);_(@_)</c:formatCode>
                <c:ptCount val="9"/>
                <c:pt idx="0">
                  <c:v>4727</c:v>
                </c:pt>
                <c:pt idx="1">
                  <c:v>6105</c:v>
                </c:pt>
                <c:pt idx="2">
                  <c:v>884</c:v>
                </c:pt>
                <c:pt idx="3">
                  <c:v>149</c:v>
                </c:pt>
                <c:pt idx="4">
                  <c:v>156</c:v>
                </c:pt>
                <c:pt idx="5">
                  <c:v>30</c:v>
                </c:pt>
                <c:pt idx="6">
                  <c:v>75</c:v>
                </c:pt>
                <c:pt idx="7">
                  <c:v>71</c:v>
                </c:pt>
                <c:pt idx="8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E493-4EBD-B6B0-5C6091BB1111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Chapter Member Counts by Region - February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'Feb 21'!$B$29</c:f>
              <c:strCache>
                <c:ptCount val="1"/>
                <c:pt idx="0">
                  <c:v>Regular 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  <a:sp3d/>
          </c:spPr>
          <c:invertIfNegative val="0"/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strRef>
              <c:f>'Feb 21'!$A$30:$A$36</c:f>
              <c:strCache>
                <c:ptCount val="7"/>
                <c:pt idx="0">
                  <c:v>Northeast</c:v>
                </c:pt>
                <c:pt idx="1">
                  <c:v>MidAtlantic</c:v>
                </c:pt>
                <c:pt idx="2">
                  <c:v>Southeast</c:v>
                </c:pt>
                <c:pt idx="3">
                  <c:v>Great Lakes</c:v>
                </c:pt>
                <c:pt idx="4">
                  <c:v>North Central</c:v>
                </c:pt>
                <c:pt idx="5">
                  <c:v>Southwest</c:v>
                </c:pt>
                <c:pt idx="6">
                  <c:v>West</c:v>
                </c:pt>
              </c:strCache>
            </c:strRef>
          </c:cat>
          <c:val>
            <c:numRef>
              <c:f>'Feb 21'!$B$30:$B$36</c:f>
              <c:numCache>
                <c:formatCode>_(* #,##0_);_(* \(#,##0\);_(* "-"??_);_(@_)</c:formatCode>
                <c:ptCount val="7"/>
                <c:pt idx="0">
                  <c:v>805</c:v>
                </c:pt>
                <c:pt idx="1">
                  <c:v>821</c:v>
                </c:pt>
                <c:pt idx="2">
                  <c:v>848</c:v>
                </c:pt>
                <c:pt idx="3">
                  <c:v>667</c:v>
                </c:pt>
                <c:pt idx="4">
                  <c:v>527</c:v>
                </c:pt>
                <c:pt idx="5">
                  <c:v>436</c:v>
                </c:pt>
                <c:pt idx="6">
                  <c:v>656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71F-4F9E-A8E2-CA977698D31B}"/>
            </c:ext>
          </c:extLst>
        </c:ser>
        <c:ser>
          <c:idx val="1"/>
          <c:order val="1"/>
          <c:tx>
            <c:strRef>
              <c:f>'Feb 21'!$C$29</c:f>
              <c:strCache>
                <c:ptCount val="1"/>
                <c:pt idx="0">
                  <c:v>Special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2.4051111452519029E-2"/>
                  <c:y val="-9.25925925925925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71F-4F9E-A8E2-CA977698D31B}"/>
                </c:ext>
              </c:extLst>
            </c:dLbl>
            <c:dLbl>
              <c:idx val="1"/>
              <c:layout>
                <c:manualLayout>
                  <c:x val="2.705750038408394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71F-4F9E-A8E2-CA977698D31B}"/>
                </c:ext>
              </c:extLst>
            </c:dLbl>
            <c:dLbl>
              <c:idx val="2"/>
              <c:layout>
                <c:manualLayout>
                  <c:x val="3.3070278247213647E-2"/>
                  <c:y val="4.62962962962960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71F-4F9E-A8E2-CA977698D31B}"/>
                </c:ext>
              </c:extLst>
            </c:dLbl>
            <c:dLbl>
              <c:idx val="3"/>
              <c:layout>
                <c:manualLayout>
                  <c:x val="2.7057500384083884E-2"/>
                  <c:y val="-1.85185185185185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71F-4F9E-A8E2-CA977698D31B}"/>
                </c:ext>
              </c:extLst>
            </c:dLbl>
            <c:dLbl>
              <c:idx val="4"/>
              <c:layout>
                <c:manualLayout>
                  <c:x val="2.705750038408394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71F-4F9E-A8E2-CA977698D31B}"/>
                </c:ext>
              </c:extLst>
            </c:dLbl>
            <c:dLbl>
              <c:idx val="5"/>
              <c:layout>
                <c:manualLayout>
                  <c:x val="3.4573472712996038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71F-4F9E-A8E2-CA977698D31B}"/>
                </c:ext>
              </c:extLst>
            </c:dLbl>
            <c:dLbl>
              <c:idx val="6"/>
              <c:layout>
                <c:manualLayout>
                  <c:x val="2.7057500384083829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71F-4F9E-A8E2-CA977698D31B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strRef>
              <c:f>'Feb 21'!$A$30:$A$36</c:f>
              <c:strCache>
                <c:ptCount val="7"/>
                <c:pt idx="0">
                  <c:v>Northeast</c:v>
                </c:pt>
                <c:pt idx="1">
                  <c:v>MidAtlantic</c:v>
                </c:pt>
                <c:pt idx="2">
                  <c:v>Southeast</c:v>
                </c:pt>
                <c:pt idx="3">
                  <c:v>Great Lakes</c:v>
                </c:pt>
                <c:pt idx="4">
                  <c:v>North Central</c:v>
                </c:pt>
                <c:pt idx="5">
                  <c:v>Southwest</c:v>
                </c:pt>
                <c:pt idx="6">
                  <c:v>West</c:v>
                </c:pt>
              </c:strCache>
            </c:strRef>
          </c:cat>
          <c:val>
            <c:numRef>
              <c:f>'Feb 21'!$C$30:$C$36</c:f>
              <c:numCache>
                <c:formatCode>_(* #,##0_);_(* \(#,##0\);_(* "-"??_);_(@_)</c:formatCode>
                <c:ptCount val="7"/>
                <c:pt idx="0">
                  <c:v>1001</c:v>
                </c:pt>
                <c:pt idx="1">
                  <c:v>1038</c:v>
                </c:pt>
                <c:pt idx="2">
                  <c:v>1079</c:v>
                </c:pt>
                <c:pt idx="3">
                  <c:v>947</c:v>
                </c:pt>
                <c:pt idx="4">
                  <c:v>620</c:v>
                </c:pt>
                <c:pt idx="5">
                  <c:v>524</c:v>
                </c:pt>
                <c:pt idx="6">
                  <c:v>929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71F-4F9E-A8E2-CA977698D31B}"/>
            </c:ext>
          </c:extLst>
        </c:ser>
        <c:ser>
          <c:idx val="2"/>
          <c:order val="2"/>
          <c:tx>
            <c:strRef>
              <c:f>'Feb 21'!$D$29</c:f>
              <c:strCache>
                <c:ptCount val="1"/>
                <c:pt idx="0">
                  <c:v>Young Organist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strRef>
              <c:f>'Feb 21'!$A$30:$A$36</c:f>
              <c:strCache>
                <c:ptCount val="7"/>
                <c:pt idx="0">
                  <c:v>Northeast</c:v>
                </c:pt>
                <c:pt idx="1">
                  <c:v>MidAtlantic</c:v>
                </c:pt>
                <c:pt idx="2">
                  <c:v>Southeast</c:v>
                </c:pt>
                <c:pt idx="3">
                  <c:v>Great Lakes</c:v>
                </c:pt>
                <c:pt idx="4">
                  <c:v>North Central</c:v>
                </c:pt>
                <c:pt idx="5">
                  <c:v>Southwest</c:v>
                </c:pt>
                <c:pt idx="6">
                  <c:v>West</c:v>
                </c:pt>
              </c:strCache>
            </c:strRef>
          </c:cat>
          <c:val>
            <c:numRef>
              <c:f>'Feb 21'!$D$30:$D$36</c:f>
              <c:numCache>
                <c:formatCode>_(* #,##0_);_(* \(#,##0\);_(* "-"??_);_(@_)</c:formatCode>
                <c:ptCount val="7"/>
                <c:pt idx="0">
                  <c:v>146</c:v>
                </c:pt>
                <c:pt idx="1">
                  <c:v>128</c:v>
                </c:pt>
                <c:pt idx="2">
                  <c:v>114</c:v>
                </c:pt>
                <c:pt idx="3">
                  <c:v>144</c:v>
                </c:pt>
                <c:pt idx="4">
                  <c:v>140</c:v>
                </c:pt>
                <c:pt idx="5">
                  <c:v>88</c:v>
                </c:pt>
                <c:pt idx="6">
                  <c:v>124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771F-4F9E-A8E2-CA977698D3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17446080"/>
        <c:axId val="917445424"/>
        <c:axId val="0"/>
      </c:bar3DChart>
      <c:catAx>
        <c:axId val="917446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17445424"/>
        <c:crosses val="autoZero"/>
        <c:auto val="1"/>
        <c:lblAlgn val="ctr"/>
        <c:lblOffset val="100"/>
        <c:noMultiLvlLbl val="0"/>
      </c:catAx>
      <c:valAx>
        <c:axId val="9174454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174460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Chapter Member Counts by Region - February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February!$B$38</c:f>
              <c:strCache>
                <c:ptCount val="1"/>
                <c:pt idx="0">
                  <c:v>Regular 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  <a:sp3d/>
          </c:spPr>
          <c:invertIfNegative val="0"/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strRef>
              <c:f>February!$A$39:$A$45</c:f>
              <c:strCache>
                <c:ptCount val="7"/>
                <c:pt idx="0">
                  <c:v>Northeast</c:v>
                </c:pt>
                <c:pt idx="1">
                  <c:v>MidAtlantic</c:v>
                </c:pt>
                <c:pt idx="2">
                  <c:v>Southeast</c:v>
                </c:pt>
                <c:pt idx="3">
                  <c:v>Great Lakes</c:v>
                </c:pt>
                <c:pt idx="4">
                  <c:v>North Central</c:v>
                </c:pt>
                <c:pt idx="5">
                  <c:v>Southwest</c:v>
                </c:pt>
                <c:pt idx="6">
                  <c:v>West</c:v>
                </c:pt>
              </c:strCache>
            </c:strRef>
          </c:cat>
          <c:val>
            <c:numRef>
              <c:f>February!$B$39:$B$45</c:f>
              <c:numCache>
                <c:formatCode>_(* #,##0_);_(* \(#,##0\);_(* "-"??_);_(@_)</c:formatCode>
                <c:ptCount val="7"/>
                <c:pt idx="0">
                  <c:v>958</c:v>
                </c:pt>
                <c:pt idx="1">
                  <c:v>970</c:v>
                </c:pt>
                <c:pt idx="2">
                  <c:v>1023</c:v>
                </c:pt>
                <c:pt idx="3">
                  <c:v>784</c:v>
                </c:pt>
                <c:pt idx="4">
                  <c:v>596</c:v>
                </c:pt>
                <c:pt idx="5">
                  <c:v>494</c:v>
                </c:pt>
                <c:pt idx="6">
                  <c:v>756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101-4697-AF4D-BEE4BAF50D4D}"/>
            </c:ext>
          </c:extLst>
        </c:ser>
        <c:ser>
          <c:idx val="1"/>
          <c:order val="1"/>
          <c:tx>
            <c:strRef>
              <c:f>February!$C$38</c:f>
              <c:strCache>
                <c:ptCount val="1"/>
                <c:pt idx="0">
                  <c:v>Special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2.4132730015082957E-2"/>
                  <c:y val="-9.25925925925925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101-4697-AF4D-BEE4BAF50D4D}"/>
                </c:ext>
              </c:extLst>
            </c:dLbl>
            <c:dLbl>
              <c:idx val="1"/>
              <c:layout>
                <c:manualLayout>
                  <c:x val="2.7149321266968326E-2"/>
                  <c:y val="1.38888888888888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101-4697-AF4D-BEE4BAF50D4D}"/>
                </c:ext>
              </c:extLst>
            </c:dLbl>
            <c:dLbl>
              <c:idx val="2"/>
              <c:layout>
                <c:manualLayout>
                  <c:x val="3.4690799396681751E-2"/>
                  <c:y val="-4.62962962962962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101-4697-AF4D-BEE4BAF50D4D}"/>
                </c:ext>
              </c:extLst>
            </c:dLbl>
            <c:dLbl>
              <c:idx val="3"/>
              <c:layout>
                <c:manualLayout>
                  <c:x val="1.8099547511312219E-2"/>
                  <c:y val="-9.25925925925925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101-4697-AF4D-BEE4BAF50D4D}"/>
                </c:ext>
              </c:extLst>
            </c:dLbl>
            <c:dLbl>
              <c:idx val="4"/>
              <c:layout>
                <c:manualLayout>
                  <c:x val="2.7149321266968215E-2"/>
                  <c:y val="-1.38888888888888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101-4697-AF4D-BEE4BAF50D4D}"/>
                </c:ext>
              </c:extLst>
            </c:dLbl>
            <c:dLbl>
              <c:idx val="5"/>
              <c:layout>
                <c:manualLayout>
                  <c:x val="1.5082956259426737E-2"/>
                  <c:y val="-4.62962962962962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101-4697-AF4D-BEE4BAF50D4D}"/>
                </c:ext>
              </c:extLst>
            </c:dLbl>
            <c:dLbl>
              <c:idx val="6"/>
              <c:layout>
                <c:manualLayout>
                  <c:x val="1.9497562804649309E-2"/>
                  <c:y val="-4.4934104096352756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101-4697-AF4D-BEE4BAF50D4D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strRef>
              <c:f>February!$A$39:$A$45</c:f>
              <c:strCache>
                <c:ptCount val="7"/>
                <c:pt idx="0">
                  <c:v>Northeast</c:v>
                </c:pt>
                <c:pt idx="1">
                  <c:v>MidAtlantic</c:v>
                </c:pt>
                <c:pt idx="2">
                  <c:v>Southeast</c:v>
                </c:pt>
                <c:pt idx="3">
                  <c:v>Great Lakes</c:v>
                </c:pt>
                <c:pt idx="4">
                  <c:v>North Central</c:v>
                </c:pt>
                <c:pt idx="5">
                  <c:v>Southwest</c:v>
                </c:pt>
                <c:pt idx="6">
                  <c:v>West</c:v>
                </c:pt>
              </c:strCache>
            </c:strRef>
          </c:cat>
          <c:val>
            <c:numRef>
              <c:f>February!$C$39:$C$45</c:f>
              <c:numCache>
                <c:formatCode>_(* #,##0_);_(* \(#,##0\);_(* "-"??_);_(@_)</c:formatCode>
                <c:ptCount val="7"/>
                <c:pt idx="0">
                  <c:v>1045</c:v>
                </c:pt>
                <c:pt idx="1">
                  <c:v>1069</c:v>
                </c:pt>
                <c:pt idx="2">
                  <c:v>1124</c:v>
                </c:pt>
                <c:pt idx="3">
                  <c:v>977</c:v>
                </c:pt>
                <c:pt idx="4">
                  <c:v>625</c:v>
                </c:pt>
                <c:pt idx="5">
                  <c:v>554</c:v>
                </c:pt>
                <c:pt idx="6">
                  <c:v>982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9101-4697-AF4D-BEE4BAF50D4D}"/>
            </c:ext>
          </c:extLst>
        </c:ser>
        <c:ser>
          <c:idx val="2"/>
          <c:order val="2"/>
          <c:tx>
            <c:strRef>
              <c:f>February!$D$38</c:f>
              <c:strCache>
                <c:ptCount val="1"/>
                <c:pt idx="0">
                  <c:v>Young Organist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strRef>
              <c:f>February!$A$39:$A$45</c:f>
              <c:strCache>
                <c:ptCount val="7"/>
                <c:pt idx="0">
                  <c:v>Northeast</c:v>
                </c:pt>
                <c:pt idx="1">
                  <c:v>MidAtlantic</c:v>
                </c:pt>
                <c:pt idx="2">
                  <c:v>Southeast</c:v>
                </c:pt>
                <c:pt idx="3">
                  <c:v>Great Lakes</c:v>
                </c:pt>
                <c:pt idx="4">
                  <c:v>North Central</c:v>
                </c:pt>
                <c:pt idx="5">
                  <c:v>Southwest</c:v>
                </c:pt>
                <c:pt idx="6">
                  <c:v>West</c:v>
                </c:pt>
              </c:strCache>
            </c:strRef>
          </c:cat>
          <c:val>
            <c:numRef>
              <c:f>February!$D$39:$D$45</c:f>
              <c:numCache>
                <c:formatCode>_(* #,##0_);_(* \(#,##0\);_(* "-"??_);_(@_)</c:formatCode>
                <c:ptCount val="7"/>
                <c:pt idx="0">
                  <c:v>192</c:v>
                </c:pt>
                <c:pt idx="1">
                  <c:v>160</c:v>
                </c:pt>
                <c:pt idx="2">
                  <c:v>134</c:v>
                </c:pt>
                <c:pt idx="3">
                  <c:v>169</c:v>
                </c:pt>
                <c:pt idx="4">
                  <c:v>140</c:v>
                </c:pt>
                <c:pt idx="5">
                  <c:v>89</c:v>
                </c:pt>
                <c:pt idx="6">
                  <c:v>165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9101-4697-AF4D-BEE4BAF50D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29702488"/>
        <c:axId val="429708392"/>
        <c:axId val="0"/>
      </c:bar3DChart>
      <c:catAx>
        <c:axId val="429702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9708392"/>
        <c:crosses val="autoZero"/>
        <c:auto val="1"/>
        <c:lblAlgn val="ctr"/>
        <c:lblOffset val="100"/>
        <c:noMultiLvlLbl val="0"/>
      </c:catAx>
      <c:valAx>
        <c:axId val="4297083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97024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9553-487D-8D01-FF5E43399279}"/>
              </c:ext>
            </c:extLst>
          </c:dPt>
          <c:dPt>
            <c:idx val="1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9553-487D-8D01-FF5E43399279}"/>
              </c:ext>
            </c:extLst>
          </c:dPt>
          <c:dPt>
            <c:idx val="2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9553-487D-8D01-FF5E43399279}"/>
              </c:ext>
            </c:extLst>
          </c:dPt>
          <c:dPt>
            <c:idx val="3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553-487D-8D01-FF5E43399279}"/>
              </c:ext>
            </c:extLst>
          </c:dPt>
          <c:dPt>
            <c:idx val="4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9553-487D-8D01-FF5E43399279}"/>
              </c:ext>
            </c:extLst>
          </c:dPt>
          <c:dPt>
            <c:idx val="5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9553-487D-8D01-FF5E43399279}"/>
              </c:ext>
            </c:extLst>
          </c:dPt>
          <c:dPt>
            <c:idx val="6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9553-487D-8D01-FF5E43399279}"/>
              </c:ext>
            </c:extLst>
          </c:dPt>
          <c:dPt>
            <c:idx val="7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9553-487D-8D01-FF5E43399279}"/>
              </c:ext>
            </c:extLst>
          </c:dPt>
          <c:dPt>
            <c:idx val="8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9553-487D-8D01-FF5E4339927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'March 21'!$A$2:$A$10</c:f>
              <c:strCache>
                <c:ptCount val="9"/>
                <c:pt idx="0">
                  <c:v>Regular</c:v>
                </c:pt>
                <c:pt idx="1">
                  <c:v>Special</c:v>
                </c:pt>
                <c:pt idx="2">
                  <c:v>Young Organist</c:v>
                </c:pt>
                <c:pt idx="3">
                  <c:v>Ind. Regular</c:v>
                </c:pt>
                <c:pt idx="4">
                  <c:v>Ind. Special</c:v>
                </c:pt>
                <c:pt idx="5">
                  <c:v>Ind. Young Organist</c:v>
                </c:pt>
                <c:pt idx="6">
                  <c:v>Volunteer</c:v>
                </c:pt>
                <c:pt idx="7">
                  <c:v>Lifetime Member</c:v>
                </c:pt>
                <c:pt idx="8">
                  <c:v>RCCO</c:v>
                </c:pt>
              </c:strCache>
            </c:strRef>
          </c:cat>
          <c:val>
            <c:numRef>
              <c:f>'March 21'!$B$2:$B$10</c:f>
              <c:numCache>
                <c:formatCode>General</c:formatCode>
                <c:ptCount val="9"/>
                <c:pt idx="0">
                  <c:v>16</c:v>
                </c:pt>
                <c:pt idx="1">
                  <c:v>3</c:v>
                </c:pt>
                <c:pt idx="2">
                  <c:v>17</c:v>
                </c:pt>
                <c:pt idx="3">
                  <c:v>4</c:v>
                </c:pt>
                <c:pt idx="4">
                  <c:v>3</c:v>
                </c:pt>
                <c:pt idx="5">
                  <c:v>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9553-487D-8D01-FF5E43399279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AF2C-466F-9E09-63C7A3FEAAF1}"/>
              </c:ext>
            </c:extLst>
          </c:dPt>
          <c:dPt>
            <c:idx val="1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AF2C-466F-9E09-63C7A3FEAAF1}"/>
              </c:ext>
            </c:extLst>
          </c:dPt>
          <c:dPt>
            <c:idx val="2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AF2C-466F-9E09-63C7A3FEAAF1}"/>
              </c:ext>
            </c:extLst>
          </c:dPt>
          <c:dPt>
            <c:idx val="3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AF2C-466F-9E09-63C7A3FEAAF1}"/>
              </c:ext>
            </c:extLst>
          </c:dPt>
          <c:dPt>
            <c:idx val="4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AF2C-466F-9E09-63C7A3FEAAF1}"/>
              </c:ext>
            </c:extLst>
          </c:dPt>
          <c:dPt>
            <c:idx val="5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AF2C-466F-9E09-63C7A3FEAAF1}"/>
              </c:ext>
            </c:extLst>
          </c:dPt>
          <c:dPt>
            <c:idx val="6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AF2C-466F-9E09-63C7A3FEAAF1}"/>
              </c:ext>
            </c:extLst>
          </c:dPt>
          <c:dPt>
            <c:idx val="7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AF2C-466F-9E09-63C7A3FEAAF1}"/>
              </c:ext>
            </c:extLst>
          </c:dPt>
          <c:dPt>
            <c:idx val="8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AF2C-466F-9E09-63C7A3FEAAF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'March 21'!$A$16:$A$25</c:f>
              <c:strCache>
                <c:ptCount val="9"/>
                <c:pt idx="0">
                  <c:v>Regular</c:v>
                </c:pt>
                <c:pt idx="1">
                  <c:v>Special</c:v>
                </c:pt>
                <c:pt idx="2">
                  <c:v>Young Organist</c:v>
                </c:pt>
                <c:pt idx="3">
                  <c:v>Ind. Regular</c:v>
                </c:pt>
                <c:pt idx="4">
                  <c:v>Ind. Special</c:v>
                </c:pt>
                <c:pt idx="5">
                  <c:v>Ind. Young Organist</c:v>
                </c:pt>
                <c:pt idx="6">
                  <c:v>Volunteer</c:v>
                </c:pt>
                <c:pt idx="7">
                  <c:v>Lifetime Member</c:v>
                </c:pt>
                <c:pt idx="8">
                  <c:v>RCCO</c:v>
                </c:pt>
              </c:strCache>
            </c:strRef>
          </c:cat>
          <c:val>
            <c:numRef>
              <c:f>'March 21'!$C$16:$C$24</c:f>
              <c:numCache>
                <c:formatCode>_(* #,##0_);_(* \(#,##0\);_(* "-"??_);_(@_)</c:formatCode>
                <c:ptCount val="9"/>
                <c:pt idx="0">
                  <c:v>4579</c:v>
                </c:pt>
                <c:pt idx="1">
                  <c:v>6271</c:v>
                </c:pt>
                <c:pt idx="2">
                  <c:v>833</c:v>
                </c:pt>
                <c:pt idx="3">
                  <c:v>147</c:v>
                </c:pt>
                <c:pt idx="4">
                  <c:v>164</c:v>
                </c:pt>
                <c:pt idx="5">
                  <c:v>31</c:v>
                </c:pt>
                <c:pt idx="6">
                  <c:v>54</c:v>
                </c:pt>
                <c:pt idx="7">
                  <c:v>71</c:v>
                </c:pt>
                <c:pt idx="8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AF2C-466F-9E09-63C7A3FEAAF1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Chapter Member Counts by Region - March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'March 21'!$B$29</c:f>
              <c:strCache>
                <c:ptCount val="1"/>
                <c:pt idx="0">
                  <c:v>Regular 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  <a:sp3d/>
          </c:spPr>
          <c:invertIfNegative val="0"/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strRef>
              <c:f>'March 21'!$A$30:$A$36</c:f>
              <c:strCache>
                <c:ptCount val="7"/>
                <c:pt idx="0">
                  <c:v>Northeast</c:v>
                </c:pt>
                <c:pt idx="1">
                  <c:v>MidAtlantic</c:v>
                </c:pt>
                <c:pt idx="2">
                  <c:v>Southeast</c:v>
                </c:pt>
                <c:pt idx="3">
                  <c:v>Great Lakes</c:v>
                </c:pt>
                <c:pt idx="4">
                  <c:v>North Central</c:v>
                </c:pt>
                <c:pt idx="5">
                  <c:v>Southwest</c:v>
                </c:pt>
                <c:pt idx="6">
                  <c:v>West</c:v>
                </c:pt>
              </c:strCache>
            </c:strRef>
          </c:cat>
          <c:val>
            <c:numRef>
              <c:f>'March 21'!$B$30:$B$36</c:f>
              <c:numCache>
                <c:formatCode>_(* #,##0_);_(* \(#,##0\);_(* "-"??_);_(@_)</c:formatCode>
                <c:ptCount val="7"/>
                <c:pt idx="0">
                  <c:v>772</c:v>
                </c:pt>
                <c:pt idx="1">
                  <c:v>791</c:v>
                </c:pt>
                <c:pt idx="2">
                  <c:v>815</c:v>
                </c:pt>
                <c:pt idx="3">
                  <c:v>655</c:v>
                </c:pt>
                <c:pt idx="4">
                  <c:v>517</c:v>
                </c:pt>
                <c:pt idx="5">
                  <c:v>421</c:v>
                </c:pt>
                <c:pt idx="6">
                  <c:v>637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620-41CA-903F-F5E4FF099648}"/>
            </c:ext>
          </c:extLst>
        </c:ser>
        <c:ser>
          <c:idx val="1"/>
          <c:order val="1"/>
          <c:tx>
            <c:strRef>
              <c:f>'March 21'!$C$29</c:f>
              <c:strCache>
                <c:ptCount val="1"/>
                <c:pt idx="0">
                  <c:v>Special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2.4051111452519029E-2"/>
                  <c:y val="-9.25925925925925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620-41CA-903F-F5E4FF099648}"/>
                </c:ext>
              </c:extLst>
            </c:dLbl>
            <c:dLbl>
              <c:idx val="1"/>
              <c:layout>
                <c:manualLayout>
                  <c:x val="2.705750038408394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620-41CA-903F-F5E4FF099648}"/>
                </c:ext>
              </c:extLst>
            </c:dLbl>
            <c:dLbl>
              <c:idx val="2"/>
              <c:layout>
                <c:manualLayout>
                  <c:x val="3.3070278247213647E-2"/>
                  <c:y val="4.62962962962960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620-41CA-903F-F5E4FF099648}"/>
                </c:ext>
              </c:extLst>
            </c:dLbl>
            <c:dLbl>
              <c:idx val="3"/>
              <c:layout>
                <c:manualLayout>
                  <c:x val="2.7057500384083884E-2"/>
                  <c:y val="-1.85185185185185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620-41CA-903F-F5E4FF099648}"/>
                </c:ext>
              </c:extLst>
            </c:dLbl>
            <c:dLbl>
              <c:idx val="4"/>
              <c:layout>
                <c:manualLayout>
                  <c:x val="2.705750038408394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620-41CA-903F-F5E4FF099648}"/>
                </c:ext>
              </c:extLst>
            </c:dLbl>
            <c:dLbl>
              <c:idx val="5"/>
              <c:layout>
                <c:manualLayout>
                  <c:x val="3.4573472712996038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620-41CA-903F-F5E4FF099648}"/>
                </c:ext>
              </c:extLst>
            </c:dLbl>
            <c:dLbl>
              <c:idx val="6"/>
              <c:layout>
                <c:manualLayout>
                  <c:x val="2.7057500384083829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620-41CA-903F-F5E4FF099648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strRef>
              <c:f>'March 21'!$A$30:$A$36</c:f>
              <c:strCache>
                <c:ptCount val="7"/>
                <c:pt idx="0">
                  <c:v>Northeast</c:v>
                </c:pt>
                <c:pt idx="1">
                  <c:v>MidAtlantic</c:v>
                </c:pt>
                <c:pt idx="2">
                  <c:v>Southeast</c:v>
                </c:pt>
                <c:pt idx="3">
                  <c:v>Great Lakes</c:v>
                </c:pt>
                <c:pt idx="4">
                  <c:v>North Central</c:v>
                </c:pt>
                <c:pt idx="5">
                  <c:v>Southwest</c:v>
                </c:pt>
                <c:pt idx="6">
                  <c:v>West</c:v>
                </c:pt>
              </c:strCache>
            </c:strRef>
          </c:cat>
          <c:val>
            <c:numRef>
              <c:f>'March 21'!$C$30:$C$36</c:f>
              <c:numCache>
                <c:formatCode>_(* #,##0_);_(* \(#,##0\);_(* "-"??_);_(@_)</c:formatCode>
                <c:ptCount val="7"/>
                <c:pt idx="0">
                  <c:v>1041</c:v>
                </c:pt>
                <c:pt idx="1">
                  <c:v>1061</c:v>
                </c:pt>
                <c:pt idx="2">
                  <c:v>1106</c:v>
                </c:pt>
                <c:pt idx="3">
                  <c:v>961</c:v>
                </c:pt>
                <c:pt idx="4">
                  <c:v>640</c:v>
                </c:pt>
                <c:pt idx="5">
                  <c:v>545</c:v>
                </c:pt>
                <c:pt idx="6">
                  <c:v>954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1620-41CA-903F-F5E4FF099648}"/>
            </c:ext>
          </c:extLst>
        </c:ser>
        <c:ser>
          <c:idx val="2"/>
          <c:order val="2"/>
          <c:tx>
            <c:strRef>
              <c:f>'March 21'!$D$29</c:f>
              <c:strCache>
                <c:ptCount val="1"/>
                <c:pt idx="0">
                  <c:v>Young Organist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strRef>
              <c:f>'March 21'!$A$30:$A$36</c:f>
              <c:strCache>
                <c:ptCount val="7"/>
                <c:pt idx="0">
                  <c:v>Northeast</c:v>
                </c:pt>
                <c:pt idx="1">
                  <c:v>MidAtlantic</c:v>
                </c:pt>
                <c:pt idx="2">
                  <c:v>Southeast</c:v>
                </c:pt>
                <c:pt idx="3">
                  <c:v>Great Lakes</c:v>
                </c:pt>
                <c:pt idx="4">
                  <c:v>North Central</c:v>
                </c:pt>
                <c:pt idx="5">
                  <c:v>Southwest</c:v>
                </c:pt>
                <c:pt idx="6">
                  <c:v>West</c:v>
                </c:pt>
              </c:strCache>
            </c:strRef>
          </c:cat>
          <c:val>
            <c:numRef>
              <c:f>'March 21'!$D$30:$D$36</c:f>
              <c:numCache>
                <c:formatCode>_(* #,##0_);_(* \(#,##0\);_(* "-"??_);_(@_)</c:formatCode>
                <c:ptCount val="7"/>
                <c:pt idx="0">
                  <c:v>133</c:v>
                </c:pt>
                <c:pt idx="1">
                  <c:v>119</c:v>
                </c:pt>
                <c:pt idx="2">
                  <c:v>106</c:v>
                </c:pt>
                <c:pt idx="3">
                  <c:v>136</c:v>
                </c:pt>
                <c:pt idx="4">
                  <c:v>138</c:v>
                </c:pt>
                <c:pt idx="5">
                  <c:v>82</c:v>
                </c:pt>
                <c:pt idx="6">
                  <c:v>119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1620-41CA-903F-F5E4FF0996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17446080"/>
        <c:axId val="917445424"/>
        <c:axId val="0"/>
      </c:bar3DChart>
      <c:catAx>
        <c:axId val="917446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17445424"/>
        <c:crosses val="autoZero"/>
        <c:auto val="1"/>
        <c:lblAlgn val="ctr"/>
        <c:lblOffset val="100"/>
        <c:noMultiLvlLbl val="0"/>
      </c:catAx>
      <c:valAx>
        <c:axId val="9174454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174460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Chapter Member Counts by Region - March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March!$B$38</c:f>
              <c:strCache>
                <c:ptCount val="1"/>
                <c:pt idx="0">
                  <c:v>Regular 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  <a:sp3d/>
          </c:spPr>
          <c:invertIfNegative val="0"/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strRef>
              <c:f>March!$A$39:$A$45</c:f>
              <c:strCache>
                <c:ptCount val="7"/>
                <c:pt idx="0">
                  <c:v>Northeast</c:v>
                </c:pt>
                <c:pt idx="1">
                  <c:v>MidAtlantic</c:v>
                </c:pt>
                <c:pt idx="2">
                  <c:v>Southeast</c:v>
                </c:pt>
                <c:pt idx="3">
                  <c:v>Great Lakes</c:v>
                </c:pt>
                <c:pt idx="4">
                  <c:v>North Central</c:v>
                </c:pt>
                <c:pt idx="5">
                  <c:v>Southwest</c:v>
                </c:pt>
                <c:pt idx="6">
                  <c:v>West</c:v>
                </c:pt>
              </c:strCache>
            </c:strRef>
          </c:cat>
          <c:val>
            <c:numRef>
              <c:f>March!$B$39:$B$45</c:f>
              <c:numCache>
                <c:formatCode>_(* #,##0_);_(* \(#,##0\);_(* "-"??_);_(@_)</c:formatCode>
                <c:ptCount val="7"/>
                <c:pt idx="0">
                  <c:v>952</c:v>
                </c:pt>
                <c:pt idx="1">
                  <c:v>965</c:v>
                </c:pt>
                <c:pt idx="2">
                  <c:v>1012</c:v>
                </c:pt>
                <c:pt idx="3">
                  <c:v>773</c:v>
                </c:pt>
                <c:pt idx="4">
                  <c:v>594</c:v>
                </c:pt>
                <c:pt idx="5">
                  <c:v>483</c:v>
                </c:pt>
                <c:pt idx="6">
                  <c:v>756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A92-4868-8203-B56C5EE2766F}"/>
            </c:ext>
          </c:extLst>
        </c:ser>
        <c:ser>
          <c:idx val="1"/>
          <c:order val="1"/>
          <c:tx>
            <c:strRef>
              <c:f>March!$C$38</c:f>
              <c:strCache>
                <c:ptCount val="1"/>
                <c:pt idx="0">
                  <c:v>Special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2.4132730015082957E-2"/>
                  <c:y val="-9.25925925925925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A92-4868-8203-B56C5EE2766F}"/>
                </c:ext>
              </c:extLst>
            </c:dLbl>
            <c:dLbl>
              <c:idx val="1"/>
              <c:layout>
                <c:manualLayout>
                  <c:x val="2.7149321266968326E-2"/>
                  <c:y val="1.38888888888888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A92-4868-8203-B56C5EE2766F}"/>
                </c:ext>
              </c:extLst>
            </c:dLbl>
            <c:dLbl>
              <c:idx val="2"/>
              <c:layout>
                <c:manualLayout>
                  <c:x val="3.4690799396681751E-2"/>
                  <c:y val="-4.62962962962962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A92-4868-8203-B56C5EE2766F}"/>
                </c:ext>
              </c:extLst>
            </c:dLbl>
            <c:dLbl>
              <c:idx val="3"/>
              <c:layout>
                <c:manualLayout>
                  <c:x val="1.8099547511312219E-2"/>
                  <c:y val="-9.25925925925925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A92-4868-8203-B56C5EE2766F}"/>
                </c:ext>
              </c:extLst>
            </c:dLbl>
            <c:dLbl>
              <c:idx val="4"/>
              <c:layout>
                <c:manualLayout>
                  <c:x val="2.7149321266968215E-2"/>
                  <c:y val="-1.38888888888888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A92-4868-8203-B56C5EE2766F}"/>
                </c:ext>
              </c:extLst>
            </c:dLbl>
            <c:dLbl>
              <c:idx val="5"/>
              <c:layout>
                <c:manualLayout>
                  <c:x val="1.5082956259426737E-2"/>
                  <c:y val="-4.62962962962962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A92-4868-8203-B56C5EE2766F}"/>
                </c:ext>
              </c:extLst>
            </c:dLbl>
            <c:dLbl>
              <c:idx val="6"/>
              <c:layout>
                <c:manualLayout>
                  <c:x val="1.9497562804649309E-2"/>
                  <c:y val="-4.4934104096352756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A92-4868-8203-B56C5EE2766F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strRef>
              <c:f>March!$A$39:$A$45</c:f>
              <c:strCache>
                <c:ptCount val="7"/>
                <c:pt idx="0">
                  <c:v>Northeast</c:v>
                </c:pt>
                <c:pt idx="1">
                  <c:v>MidAtlantic</c:v>
                </c:pt>
                <c:pt idx="2">
                  <c:v>Southeast</c:v>
                </c:pt>
                <c:pt idx="3">
                  <c:v>Great Lakes</c:v>
                </c:pt>
                <c:pt idx="4">
                  <c:v>North Central</c:v>
                </c:pt>
                <c:pt idx="5">
                  <c:v>Southwest</c:v>
                </c:pt>
                <c:pt idx="6">
                  <c:v>West</c:v>
                </c:pt>
              </c:strCache>
            </c:strRef>
          </c:cat>
          <c:val>
            <c:numRef>
              <c:f>March!$C$39:$C$45</c:f>
              <c:numCache>
                <c:formatCode>_(* #,##0_);_(* \(#,##0\);_(* "-"??_);_(@_)</c:formatCode>
                <c:ptCount val="7"/>
                <c:pt idx="0">
                  <c:v>1050</c:v>
                </c:pt>
                <c:pt idx="1">
                  <c:v>1069</c:v>
                </c:pt>
                <c:pt idx="2">
                  <c:v>1120</c:v>
                </c:pt>
                <c:pt idx="3">
                  <c:v>984</c:v>
                </c:pt>
                <c:pt idx="4">
                  <c:v>621</c:v>
                </c:pt>
                <c:pt idx="5">
                  <c:v>550</c:v>
                </c:pt>
                <c:pt idx="6">
                  <c:v>976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A92-4868-8203-B56C5EE2766F}"/>
            </c:ext>
          </c:extLst>
        </c:ser>
        <c:ser>
          <c:idx val="2"/>
          <c:order val="2"/>
          <c:tx>
            <c:strRef>
              <c:f>March!$D$38</c:f>
              <c:strCache>
                <c:ptCount val="1"/>
                <c:pt idx="0">
                  <c:v>Young Organist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strRef>
              <c:f>March!$A$39:$A$45</c:f>
              <c:strCache>
                <c:ptCount val="7"/>
                <c:pt idx="0">
                  <c:v>Northeast</c:v>
                </c:pt>
                <c:pt idx="1">
                  <c:v>MidAtlantic</c:v>
                </c:pt>
                <c:pt idx="2">
                  <c:v>Southeast</c:v>
                </c:pt>
                <c:pt idx="3">
                  <c:v>Great Lakes</c:v>
                </c:pt>
                <c:pt idx="4">
                  <c:v>North Central</c:v>
                </c:pt>
                <c:pt idx="5">
                  <c:v>Southwest</c:v>
                </c:pt>
                <c:pt idx="6">
                  <c:v>West</c:v>
                </c:pt>
              </c:strCache>
            </c:strRef>
          </c:cat>
          <c:val>
            <c:numRef>
              <c:f>March!$D$39:$D$45</c:f>
              <c:numCache>
                <c:formatCode>_(* #,##0_);_(* \(#,##0\);_(* "-"??_);_(@_)</c:formatCode>
                <c:ptCount val="7"/>
                <c:pt idx="0">
                  <c:v>187</c:v>
                </c:pt>
                <c:pt idx="1">
                  <c:v>159</c:v>
                </c:pt>
                <c:pt idx="2">
                  <c:v>133</c:v>
                </c:pt>
                <c:pt idx="3">
                  <c:v>171</c:v>
                </c:pt>
                <c:pt idx="4">
                  <c:v>133</c:v>
                </c:pt>
                <c:pt idx="5">
                  <c:v>91</c:v>
                </c:pt>
                <c:pt idx="6">
                  <c:v>162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3A92-4868-8203-B56C5EE276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29702488"/>
        <c:axId val="429708392"/>
        <c:axId val="0"/>
      </c:bar3DChart>
      <c:catAx>
        <c:axId val="429702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9708392"/>
        <c:crosses val="autoZero"/>
        <c:auto val="1"/>
        <c:lblAlgn val="ctr"/>
        <c:lblOffset val="100"/>
        <c:noMultiLvlLbl val="0"/>
      </c:catAx>
      <c:valAx>
        <c:axId val="4297083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97024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C187-4647-A452-2FA04D0F18B7}"/>
              </c:ext>
            </c:extLst>
          </c:dPt>
          <c:dPt>
            <c:idx val="1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C187-4647-A452-2FA04D0F18B7}"/>
              </c:ext>
            </c:extLst>
          </c:dPt>
          <c:dPt>
            <c:idx val="2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C187-4647-A452-2FA04D0F18B7}"/>
              </c:ext>
            </c:extLst>
          </c:dPt>
          <c:dPt>
            <c:idx val="3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C187-4647-A452-2FA04D0F18B7}"/>
              </c:ext>
            </c:extLst>
          </c:dPt>
          <c:dPt>
            <c:idx val="4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C187-4647-A452-2FA04D0F18B7}"/>
              </c:ext>
            </c:extLst>
          </c:dPt>
          <c:dPt>
            <c:idx val="5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C187-4647-A452-2FA04D0F18B7}"/>
              </c:ext>
            </c:extLst>
          </c:dPt>
          <c:dPt>
            <c:idx val="6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C187-4647-A452-2FA04D0F18B7}"/>
              </c:ext>
            </c:extLst>
          </c:dPt>
          <c:dPt>
            <c:idx val="7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C187-4647-A452-2FA04D0F18B7}"/>
              </c:ext>
            </c:extLst>
          </c:dPt>
          <c:dPt>
            <c:idx val="8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C187-4647-A452-2FA04D0F18B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'April 21'!$A$2:$A$10</c:f>
              <c:strCache>
                <c:ptCount val="9"/>
                <c:pt idx="0">
                  <c:v>Regular</c:v>
                </c:pt>
                <c:pt idx="1">
                  <c:v>Special</c:v>
                </c:pt>
                <c:pt idx="2">
                  <c:v>Young Organist</c:v>
                </c:pt>
                <c:pt idx="3">
                  <c:v>Ind. Regular</c:v>
                </c:pt>
                <c:pt idx="4">
                  <c:v>Ind. Special</c:v>
                </c:pt>
                <c:pt idx="5">
                  <c:v>Ind. Young Organist</c:v>
                </c:pt>
                <c:pt idx="6">
                  <c:v>Volunteer</c:v>
                </c:pt>
                <c:pt idx="7">
                  <c:v>Lifetime Member</c:v>
                </c:pt>
                <c:pt idx="8">
                  <c:v>RCCO</c:v>
                </c:pt>
              </c:strCache>
            </c:strRef>
          </c:cat>
          <c:val>
            <c:numRef>
              <c:f>'April 21'!$B$2:$B$10</c:f>
              <c:numCache>
                <c:formatCode>General</c:formatCode>
                <c:ptCount val="9"/>
                <c:pt idx="0">
                  <c:v>22</c:v>
                </c:pt>
                <c:pt idx="1">
                  <c:v>4</c:v>
                </c:pt>
                <c:pt idx="2">
                  <c:v>11</c:v>
                </c:pt>
                <c:pt idx="3">
                  <c:v>2</c:v>
                </c:pt>
                <c:pt idx="4">
                  <c:v>3</c:v>
                </c:pt>
                <c:pt idx="5">
                  <c:v>5</c:v>
                </c:pt>
                <c:pt idx="6">
                  <c:v>0</c:v>
                </c:pt>
                <c:pt idx="7">
                  <c:v>3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C187-4647-A452-2FA04D0F18B7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BFAD-4A2E-8239-D4A2676D49D0}"/>
              </c:ext>
            </c:extLst>
          </c:dPt>
          <c:dPt>
            <c:idx val="1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BFAD-4A2E-8239-D4A2676D49D0}"/>
              </c:ext>
            </c:extLst>
          </c:dPt>
          <c:dPt>
            <c:idx val="2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BFAD-4A2E-8239-D4A2676D49D0}"/>
              </c:ext>
            </c:extLst>
          </c:dPt>
          <c:dPt>
            <c:idx val="3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BFAD-4A2E-8239-D4A2676D49D0}"/>
              </c:ext>
            </c:extLst>
          </c:dPt>
          <c:dPt>
            <c:idx val="4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BFAD-4A2E-8239-D4A2676D49D0}"/>
              </c:ext>
            </c:extLst>
          </c:dPt>
          <c:dPt>
            <c:idx val="5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BFAD-4A2E-8239-D4A2676D49D0}"/>
              </c:ext>
            </c:extLst>
          </c:dPt>
          <c:dPt>
            <c:idx val="6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BFAD-4A2E-8239-D4A2676D49D0}"/>
              </c:ext>
            </c:extLst>
          </c:dPt>
          <c:dPt>
            <c:idx val="7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BFAD-4A2E-8239-D4A2676D49D0}"/>
              </c:ext>
            </c:extLst>
          </c:dPt>
          <c:dPt>
            <c:idx val="8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BFAD-4A2E-8239-D4A2676D49D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'April 21'!$A$16:$A$25</c:f>
              <c:strCache>
                <c:ptCount val="9"/>
                <c:pt idx="0">
                  <c:v>Regular</c:v>
                </c:pt>
                <c:pt idx="1">
                  <c:v>Special</c:v>
                </c:pt>
                <c:pt idx="2">
                  <c:v>Young Organist</c:v>
                </c:pt>
                <c:pt idx="3">
                  <c:v>Ind. Regular</c:v>
                </c:pt>
                <c:pt idx="4">
                  <c:v>Ind. Special</c:v>
                </c:pt>
                <c:pt idx="5">
                  <c:v>Ind. Young Organist</c:v>
                </c:pt>
                <c:pt idx="6">
                  <c:v>Volunteer</c:v>
                </c:pt>
                <c:pt idx="7">
                  <c:v>Lifetime Member</c:v>
                </c:pt>
                <c:pt idx="8">
                  <c:v>RCCO</c:v>
                </c:pt>
              </c:strCache>
            </c:strRef>
          </c:cat>
          <c:val>
            <c:numRef>
              <c:f>'April 21'!$C$16:$C$24</c:f>
              <c:numCache>
                <c:formatCode>_(* #,##0_);_(* \(#,##0\);_(* "-"??_);_(@_)</c:formatCode>
                <c:ptCount val="9"/>
                <c:pt idx="0">
                  <c:v>4679</c:v>
                </c:pt>
                <c:pt idx="1">
                  <c:v>6317</c:v>
                </c:pt>
                <c:pt idx="2">
                  <c:v>861</c:v>
                </c:pt>
                <c:pt idx="3">
                  <c:v>159</c:v>
                </c:pt>
                <c:pt idx="4">
                  <c:v>172</c:v>
                </c:pt>
                <c:pt idx="5">
                  <c:v>37</c:v>
                </c:pt>
                <c:pt idx="6">
                  <c:v>54</c:v>
                </c:pt>
                <c:pt idx="7">
                  <c:v>74</c:v>
                </c:pt>
                <c:pt idx="8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BFAD-4A2E-8239-D4A2676D49D0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Chapter Member Counts by Region - April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'April 21'!$B$29</c:f>
              <c:strCache>
                <c:ptCount val="1"/>
                <c:pt idx="0">
                  <c:v>Regular 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  <a:sp3d/>
          </c:spPr>
          <c:invertIfNegative val="0"/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strRef>
              <c:f>'April 21'!$A$30:$A$36</c:f>
              <c:strCache>
                <c:ptCount val="7"/>
                <c:pt idx="0">
                  <c:v>Northeast</c:v>
                </c:pt>
                <c:pt idx="1">
                  <c:v>MidAtlantic</c:v>
                </c:pt>
                <c:pt idx="2">
                  <c:v>Southeast</c:v>
                </c:pt>
                <c:pt idx="3">
                  <c:v>Great Lakes</c:v>
                </c:pt>
                <c:pt idx="4">
                  <c:v>North Central</c:v>
                </c:pt>
                <c:pt idx="5">
                  <c:v>Southwest</c:v>
                </c:pt>
                <c:pt idx="6">
                  <c:v>West</c:v>
                </c:pt>
              </c:strCache>
            </c:strRef>
          </c:cat>
          <c:val>
            <c:numRef>
              <c:f>'April 21'!$B$30:$B$36</c:f>
              <c:numCache>
                <c:formatCode>_(* #,##0_);_(* \(#,##0\);_(* "-"??_);_(@_)</c:formatCode>
                <c:ptCount val="7"/>
                <c:pt idx="0">
                  <c:v>786</c:v>
                </c:pt>
                <c:pt idx="1">
                  <c:v>804</c:v>
                </c:pt>
                <c:pt idx="2">
                  <c:v>837</c:v>
                </c:pt>
                <c:pt idx="3">
                  <c:v>672</c:v>
                </c:pt>
                <c:pt idx="4">
                  <c:v>528</c:v>
                </c:pt>
                <c:pt idx="5">
                  <c:v>430</c:v>
                </c:pt>
                <c:pt idx="6">
                  <c:v>653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68-44C9-9077-E7E1432EACDA}"/>
            </c:ext>
          </c:extLst>
        </c:ser>
        <c:ser>
          <c:idx val="1"/>
          <c:order val="1"/>
          <c:tx>
            <c:strRef>
              <c:f>'April 21'!$C$29</c:f>
              <c:strCache>
                <c:ptCount val="1"/>
                <c:pt idx="0">
                  <c:v>Special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2.4051111452519029E-2"/>
                  <c:y val="-9.25925925925925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868-44C9-9077-E7E1432EACDA}"/>
                </c:ext>
              </c:extLst>
            </c:dLbl>
            <c:dLbl>
              <c:idx val="1"/>
              <c:layout>
                <c:manualLayout>
                  <c:x val="2.705750038408394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868-44C9-9077-E7E1432EACDA}"/>
                </c:ext>
              </c:extLst>
            </c:dLbl>
            <c:dLbl>
              <c:idx val="2"/>
              <c:layout>
                <c:manualLayout>
                  <c:x val="3.3070278247213647E-2"/>
                  <c:y val="4.62962962962960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868-44C9-9077-E7E1432EACDA}"/>
                </c:ext>
              </c:extLst>
            </c:dLbl>
            <c:dLbl>
              <c:idx val="3"/>
              <c:layout>
                <c:manualLayout>
                  <c:x val="2.7057500384083884E-2"/>
                  <c:y val="-1.85185185185185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868-44C9-9077-E7E1432EACDA}"/>
                </c:ext>
              </c:extLst>
            </c:dLbl>
            <c:dLbl>
              <c:idx val="4"/>
              <c:layout>
                <c:manualLayout>
                  <c:x val="2.705750038408394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868-44C9-9077-E7E1432EACDA}"/>
                </c:ext>
              </c:extLst>
            </c:dLbl>
            <c:dLbl>
              <c:idx val="5"/>
              <c:layout>
                <c:manualLayout>
                  <c:x val="3.4573472712996038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868-44C9-9077-E7E1432EACDA}"/>
                </c:ext>
              </c:extLst>
            </c:dLbl>
            <c:dLbl>
              <c:idx val="6"/>
              <c:layout>
                <c:manualLayout>
                  <c:x val="2.7057500384083829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868-44C9-9077-E7E1432EACDA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strRef>
              <c:f>'April 21'!$A$30:$A$36</c:f>
              <c:strCache>
                <c:ptCount val="7"/>
                <c:pt idx="0">
                  <c:v>Northeast</c:v>
                </c:pt>
                <c:pt idx="1">
                  <c:v>MidAtlantic</c:v>
                </c:pt>
                <c:pt idx="2">
                  <c:v>Southeast</c:v>
                </c:pt>
                <c:pt idx="3">
                  <c:v>Great Lakes</c:v>
                </c:pt>
                <c:pt idx="4">
                  <c:v>North Central</c:v>
                </c:pt>
                <c:pt idx="5">
                  <c:v>Southwest</c:v>
                </c:pt>
                <c:pt idx="6">
                  <c:v>West</c:v>
                </c:pt>
              </c:strCache>
            </c:strRef>
          </c:cat>
          <c:val>
            <c:numRef>
              <c:f>'April 21'!$C$30:$C$36</c:f>
              <c:numCache>
                <c:formatCode>_(* #,##0_);_(* \(#,##0\);_(* "-"??_);_(@_)</c:formatCode>
                <c:ptCount val="7"/>
                <c:pt idx="0">
                  <c:v>1052</c:v>
                </c:pt>
                <c:pt idx="1">
                  <c:v>1077</c:v>
                </c:pt>
                <c:pt idx="2">
                  <c:v>1113</c:v>
                </c:pt>
                <c:pt idx="3">
                  <c:v>969</c:v>
                </c:pt>
                <c:pt idx="4">
                  <c:v>642</c:v>
                </c:pt>
                <c:pt idx="5">
                  <c:v>545</c:v>
                </c:pt>
                <c:pt idx="6">
                  <c:v>957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5868-44C9-9077-E7E1432EACDA}"/>
            </c:ext>
          </c:extLst>
        </c:ser>
        <c:ser>
          <c:idx val="2"/>
          <c:order val="2"/>
          <c:tx>
            <c:strRef>
              <c:f>'April 21'!$D$29</c:f>
              <c:strCache>
                <c:ptCount val="1"/>
                <c:pt idx="0">
                  <c:v>Young Organist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strRef>
              <c:f>'April 21'!$A$30:$A$36</c:f>
              <c:strCache>
                <c:ptCount val="7"/>
                <c:pt idx="0">
                  <c:v>Northeast</c:v>
                </c:pt>
                <c:pt idx="1">
                  <c:v>MidAtlantic</c:v>
                </c:pt>
                <c:pt idx="2">
                  <c:v>Southeast</c:v>
                </c:pt>
                <c:pt idx="3">
                  <c:v>Great Lakes</c:v>
                </c:pt>
                <c:pt idx="4">
                  <c:v>North Central</c:v>
                </c:pt>
                <c:pt idx="5">
                  <c:v>Southwest</c:v>
                </c:pt>
                <c:pt idx="6">
                  <c:v>West</c:v>
                </c:pt>
              </c:strCache>
            </c:strRef>
          </c:cat>
          <c:val>
            <c:numRef>
              <c:f>'April 21'!$D$30:$D$36</c:f>
              <c:numCache>
                <c:formatCode>_(* #,##0_);_(* \(#,##0\);_(* "-"??_);_(@_)</c:formatCode>
                <c:ptCount val="7"/>
                <c:pt idx="0">
                  <c:v>136</c:v>
                </c:pt>
                <c:pt idx="1">
                  <c:v>127</c:v>
                </c:pt>
                <c:pt idx="2">
                  <c:v>109</c:v>
                </c:pt>
                <c:pt idx="3">
                  <c:v>138</c:v>
                </c:pt>
                <c:pt idx="4">
                  <c:v>138</c:v>
                </c:pt>
                <c:pt idx="5">
                  <c:v>80</c:v>
                </c:pt>
                <c:pt idx="6">
                  <c:v>133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5868-44C9-9077-E7E1432EAC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17446080"/>
        <c:axId val="917445424"/>
        <c:axId val="0"/>
      </c:bar3DChart>
      <c:catAx>
        <c:axId val="917446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17445424"/>
        <c:crosses val="autoZero"/>
        <c:auto val="1"/>
        <c:lblAlgn val="ctr"/>
        <c:lblOffset val="100"/>
        <c:noMultiLvlLbl val="0"/>
      </c:catAx>
      <c:valAx>
        <c:axId val="9174454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174460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cat>
            <c:strRef>
              <c:f>December!$A$1:$A$10</c:f>
              <c:strCache>
                <c:ptCount val="10"/>
                <c:pt idx="0">
                  <c:v>New Members</c:v>
                </c:pt>
                <c:pt idx="1">
                  <c:v>Regular</c:v>
                </c:pt>
                <c:pt idx="2">
                  <c:v>Special</c:v>
                </c:pt>
                <c:pt idx="3">
                  <c:v>Young Organist</c:v>
                </c:pt>
                <c:pt idx="4">
                  <c:v>Ind. Regular</c:v>
                </c:pt>
                <c:pt idx="5">
                  <c:v>Ind. Special</c:v>
                </c:pt>
                <c:pt idx="6">
                  <c:v>Ind. Young Organist</c:v>
                </c:pt>
                <c:pt idx="7">
                  <c:v>Volunteer</c:v>
                </c:pt>
                <c:pt idx="8">
                  <c:v>Lifetime Member</c:v>
                </c:pt>
                <c:pt idx="9">
                  <c:v>RCCO</c:v>
                </c:pt>
              </c:strCache>
            </c:strRef>
          </c:cat>
          <c:val>
            <c:numRef>
              <c:f>December!$B$1:$B$10</c:f>
              <c:numCache>
                <c:formatCode>General</c:formatCode>
                <c:ptCount val="10"/>
                <c:pt idx="1">
                  <c:v>13</c:v>
                </c:pt>
                <c:pt idx="2">
                  <c:v>6</c:v>
                </c:pt>
                <c:pt idx="3">
                  <c:v>7</c:v>
                </c:pt>
                <c:pt idx="4">
                  <c:v>3</c:v>
                </c:pt>
                <c:pt idx="5">
                  <c:v>1</c:v>
                </c:pt>
                <c:pt idx="6">
                  <c:v>3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80-4882-9B46-C7447BF3B5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egendEntry>
        <c:idx val="0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8"/>
        <c:delete val="1"/>
      </c:legendEntry>
      <c:legendEntry>
        <c:idx val="9"/>
        <c:delete val="1"/>
      </c:legendEntry>
      <c:layout>
        <c:manualLayout>
          <c:xMode val="edge"/>
          <c:yMode val="edge"/>
          <c:x val="0.69398622047244096"/>
          <c:y val="6.9561096529600483E-3"/>
          <c:w val="0.28934711286089237"/>
          <c:h val="0.9814581510644502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Chapter Member Counts by Region - April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April!$B$38</c:f>
              <c:strCache>
                <c:ptCount val="1"/>
                <c:pt idx="0">
                  <c:v>Regular 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  <a:sp3d/>
          </c:spPr>
          <c:invertIfNegative val="0"/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strRef>
              <c:f>April!$A$39:$A$45</c:f>
              <c:strCache>
                <c:ptCount val="7"/>
                <c:pt idx="0">
                  <c:v>Northeast</c:v>
                </c:pt>
                <c:pt idx="1">
                  <c:v>MidAtlantic</c:v>
                </c:pt>
                <c:pt idx="2">
                  <c:v>Southeast</c:v>
                </c:pt>
                <c:pt idx="3">
                  <c:v>Great Lakes</c:v>
                </c:pt>
                <c:pt idx="4">
                  <c:v>North Central</c:v>
                </c:pt>
                <c:pt idx="5">
                  <c:v>Southwest</c:v>
                </c:pt>
                <c:pt idx="6">
                  <c:v>West</c:v>
                </c:pt>
              </c:strCache>
            </c:strRef>
          </c:cat>
          <c:val>
            <c:numRef>
              <c:f>April!$B$39:$B$45</c:f>
              <c:numCache>
                <c:formatCode>_(* #,##0_);_(* \(#,##0\);_(* "-"??_);_(@_)</c:formatCode>
                <c:ptCount val="7"/>
                <c:pt idx="0">
                  <c:v>918</c:v>
                </c:pt>
                <c:pt idx="1">
                  <c:v>907</c:v>
                </c:pt>
                <c:pt idx="2">
                  <c:v>965</c:v>
                </c:pt>
                <c:pt idx="3">
                  <c:v>741</c:v>
                </c:pt>
                <c:pt idx="4">
                  <c:v>581</c:v>
                </c:pt>
                <c:pt idx="5">
                  <c:v>472</c:v>
                </c:pt>
                <c:pt idx="6">
                  <c:v>727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73-49CD-82E5-AF456FBF9BCC}"/>
            </c:ext>
          </c:extLst>
        </c:ser>
        <c:ser>
          <c:idx val="1"/>
          <c:order val="1"/>
          <c:tx>
            <c:strRef>
              <c:f>April!$C$38</c:f>
              <c:strCache>
                <c:ptCount val="1"/>
                <c:pt idx="0">
                  <c:v>Special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2.4132730015082957E-2"/>
                  <c:y val="-9.25925925925925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073-49CD-82E5-AF456FBF9BCC}"/>
                </c:ext>
              </c:extLst>
            </c:dLbl>
            <c:dLbl>
              <c:idx val="1"/>
              <c:layout>
                <c:manualLayout>
                  <c:x val="2.7149321266968326E-2"/>
                  <c:y val="1.38888888888888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073-49CD-82E5-AF456FBF9BCC}"/>
                </c:ext>
              </c:extLst>
            </c:dLbl>
            <c:dLbl>
              <c:idx val="2"/>
              <c:layout>
                <c:manualLayout>
                  <c:x val="3.4690799396681751E-2"/>
                  <c:y val="-4.62962962962962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073-49CD-82E5-AF456FBF9BCC}"/>
                </c:ext>
              </c:extLst>
            </c:dLbl>
            <c:dLbl>
              <c:idx val="3"/>
              <c:layout>
                <c:manualLayout>
                  <c:x val="1.8099547511312219E-2"/>
                  <c:y val="-9.25925925925925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073-49CD-82E5-AF456FBF9BCC}"/>
                </c:ext>
              </c:extLst>
            </c:dLbl>
            <c:dLbl>
              <c:idx val="4"/>
              <c:layout>
                <c:manualLayout>
                  <c:x val="2.7149321266968215E-2"/>
                  <c:y val="-1.38888888888888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073-49CD-82E5-AF456FBF9BCC}"/>
                </c:ext>
              </c:extLst>
            </c:dLbl>
            <c:dLbl>
              <c:idx val="5"/>
              <c:layout>
                <c:manualLayout>
                  <c:x val="1.5082956259426737E-2"/>
                  <c:y val="-4.62962962962962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073-49CD-82E5-AF456FBF9BCC}"/>
                </c:ext>
              </c:extLst>
            </c:dLbl>
            <c:dLbl>
              <c:idx val="6"/>
              <c:layout>
                <c:manualLayout>
                  <c:x val="1.9497562804649309E-2"/>
                  <c:y val="-4.4934104096352756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073-49CD-82E5-AF456FBF9BCC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strRef>
              <c:f>April!$A$39:$A$45</c:f>
              <c:strCache>
                <c:ptCount val="7"/>
                <c:pt idx="0">
                  <c:v>Northeast</c:v>
                </c:pt>
                <c:pt idx="1">
                  <c:v>MidAtlantic</c:v>
                </c:pt>
                <c:pt idx="2">
                  <c:v>Southeast</c:v>
                </c:pt>
                <c:pt idx="3">
                  <c:v>Great Lakes</c:v>
                </c:pt>
                <c:pt idx="4">
                  <c:v>North Central</c:v>
                </c:pt>
                <c:pt idx="5">
                  <c:v>Southwest</c:v>
                </c:pt>
                <c:pt idx="6">
                  <c:v>West</c:v>
                </c:pt>
              </c:strCache>
            </c:strRef>
          </c:cat>
          <c:val>
            <c:numRef>
              <c:f>April!$C$39:$C$45</c:f>
              <c:numCache>
                <c:formatCode>_(* #,##0_);_(* \(#,##0\);_(* "-"??_);_(@_)</c:formatCode>
                <c:ptCount val="7"/>
                <c:pt idx="0">
                  <c:v>1074</c:v>
                </c:pt>
                <c:pt idx="1">
                  <c:v>1104</c:v>
                </c:pt>
                <c:pt idx="2">
                  <c:v>1165</c:v>
                </c:pt>
                <c:pt idx="3">
                  <c:v>1019</c:v>
                </c:pt>
                <c:pt idx="4">
                  <c:v>638</c:v>
                </c:pt>
                <c:pt idx="5">
                  <c:v>559</c:v>
                </c:pt>
                <c:pt idx="6">
                  <c:v>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D073-49CD-82E5-AF456FBF9BCC}"/>
            </c:ext>
          </c:extLst>
        </c:ser>
        <c:ser>
          <c:idx val="2"/>
          <c:order val="2"/>
          <c:tx>
            <c:strRef>
              <c:f>April!$D$38</c:f>
              <c:strCache>
                <c:ptCount val="1"/>
                <c:pt idx="0">
                  <c:v>Young Organist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strRef>
              <c:f>April!$A$39:$A$45</c:f>
              <c:strCache>
                <c:ptCount val="7"/>
                <c:pt idx="0">
                  <c:v>Northeast</c:v>
                </c:pt>
                <c:pt idx="1">
                  <c:v>MidAtlantic</c:v>
                </c:pt>
                <c:pt idx="2">
                  <c:v>Southeast</c:v>
                </c:pt>
                <c:pt idx="3">
                  <c:v>Great Lakes</c:v>
                </c:pt>
                <c:pt idx="4">
                  <c:v>North Central</c:v>
                </c:pt>
                <c:pt idx="5">
                  <c:v>Southwest</c:v>
                </c:pt>
                <c:pt idx="6">
                  <c:v>West</c:v>
                </c:pt>
              </c:strCache>
            </c:strRef>
          </c:cat>
          <c:val>
            <c:numRef>
              <c:f>April!$D$39:$D$45</c:f>
              <c:numCache>
                <c:formatCode>_(* #,##0_);_(* \(#,##0\);_(* "-"??_);_(@_)</c:formatCode>
                <c:ptCount val="7"/>
                <c:pt idx="0">
                  <c:v>181</c:v>
                </c:pt>
                <c:pt idx="1">
                  <c:v>154</c:v>
                </c:pt>
                <c:pt idx="2">
                  <c:v>127</c:v>
                </c:pt>
                <c:pt idx="3">
                  <c:v>165</c:v>
                </c:pt>
                <c:pt idx="4">
                  <c:v>135</c:v>
                </c:pt>
                <c:pt idx="5">
                  <c:v>88</c:v>
                </c:pt>
                <c:pt idx="6">
                  <c:v>165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D073-49CD-82E5-AF456FBF9B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29702488"/>
        <c:axId val="429708392"/>
        <c:axId val="0"/>
      </c:bar3DChart>
      <c:catAx>
        <c:axId val="429702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9708392"/>
        <c:crosses val="autoZero"/>
        <c:auto val="1"/>
        <c:lblAlgn val="ctr"/>
        <c:lblOffset val="100"/>
        <c:noMultiLvlLbl val="0"/>
      </c:catAx>
      <c:valAx>
        <c:axId val="4297083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97024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E19E-49FB-8472-C3B8030ED73F}"/>
              </c:ext>
            </c:extLst>
          </c:dPt>
          <c:dPt>
            <c:idx val="1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E19E-49FB-8472-C3B8030ED73F}"/>
              </c:ext>
            </c:extLst>
          </c:dPt>
          <c:dPt>
            <c:idx val="2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E19E-49FB-8472-C3B8030ED73F}"/>
              </c:ext>
            </c:extLst>
          </c:dPt>
          <c:dPt>
            <c:idx val="3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E19E-49FB-8472-C3B8030ED73F}"/>
              </c:ext>
            </c:extLst>
          </c:dPt>
          <c:dPt>
            <c:idx val="4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E19E-49FB-8472-C3B8030ED73F}"/>
              </c:ext>
            </c:extLst>
          </c:dPt>
          <c:dPt>
            <c:idx val="5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E19E-49FB-8472-C3B8030ED73F}"/>
              </c:ext>
            </c:extLst>
          </c:dPt>
          <c:dPt>
            <c:idx val="6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E19E-49FB-8472-C3B8030ED73F}"/>
              </c:ext>
            </c:extLst>
          </c:dPt>
          <c:dPt>
            <c:idx val="7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E19E-49FB-8472-C3B8030ED73F}"/>
              </c:ext>
            </c:extLst>
          </c:dPt>
          <c:dPt>
            <c:idx val="8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E19E-49FB-8472-C3B8030ED73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'May 21'!$A$2:$A$10</c:f>
              <c:strCache>
                <c:ptCount val="9"/>
                <c:pt idx="0">
                  <c:v>Regular</c:v>
                </c:pt>
                <c:pt idx="1">
                  <c:v>Special</c:v>
                </c:pt>
                <c:pt idx="2">
                  <c:v>Young Organist</c:v>
                </c:pt>
                <c:pt idx="3">
                  <c:v>Ind. Regular</c:v>
                </c:pt>
                <c:pt idx="4">
                  <c:v>Ind. Special</c:v>
                </c:pt>
                <c:pt idx="5">
                  <c:v>Ind. Young Organist</c:v>
                </c:pt>
                <c:pt idx="6">
                  <c:v>Volunteer</c:v>
                </c:pt>
                <c:pt idx="7">
                  <c:v>Lifetime Member</c:v>
                </c:pt>
                <c:pt idx="8">
                  <c:v>RCCO</c:v>
                </c:pt>
              </c:strCache>
            </c:strRef>
          </c:cat>
          <c:val>
            <c:numRef>
              <c:f>'May 21'!$B$2:$B$10</c:f>
              <c:numCache>
                <c:formatCode>General</c:formatCode>
                <c:ptCount val="9"/>
                <c:pt idx="0">
                  <c:v>26</c:v>
                </c:pt>
                <c:pt idx="1">
                  <c:v>5</c:v>
                </c:pt>
                <c:pt idx="2">
                  <c:v>11</c:v>
                </c:pt>
                <c:pt idx="3">
                  <c:v>6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E19E-49FB-8472-C3B8030ED73F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3142-4537-B4D2-324E935A0A11}"/>
              </c:ext>
            </c:extLst>
          </c:dPt>
          <c:dPt>
            <c:idx val="1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3142-4537-B4D2-324E935A0A11}"/>
              </c:ext>
            </c:extLst>
          </c:dPt>
          <c:dPt>
            <c:idx val="2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3142-4537-B4D2-324E935A0A11}"/>
              </c:ext>
            </c:extLst>
          </c:dPt>
          <c:dPt>
            <c:idx val="3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3142-4537-B4D2-324E935A0A11}"/>
              </c:ext>
            </c:extLst>
          </c:dPt>
          <c:dPt>
            <c:idx val="4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3142-4537-B4D2-324E935A0A11}"/>
              </c:ext>
            </c:extLst>
          </c:dPt>
          <c:dPt>
            <c:idx val="5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3142-4537-B4D2-324E935A0A11}"/>
              </c:ext>
            </c:extLst>
          </c:dPt>
          <c:dPt>
            <c:idx val="6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3142-4537-B4D2-324E935A0A11}"/>
              </c:ext>
            </c:extLst>
          </c:dPt>
          <c:dPt>
            <c:idx val="7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3142-4537-B4D2-324E935A0A11}"/>
              </c:ext>
            </c:extLst>
          </c:dPt>
          <c:dPt>
            <c:idx val="8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3142-4537-B4D2-324E935A0A1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'May 21'!$A$16:$A$25</c:f>
              <c:strCache>
                <c:ptCount val="9"/>
                <c:pt idx="0">
                  <c:v>Regular</c:v>
                </c:pt>
                <c:pt idx="1">
                  <c:v>Special</c:v>
                </c:pt>
                <c:pt idx="2">
                  <c:v>Young Organist</c:v>
                </c:pt>
                <c:pt idx="3">
                  <c:v>Ind. Regular</c:v>
                </c:pt>
                <c:pt idx="4">
                  <c:v>Ind. Special</c:v>
                </c:pt>
                <c:pt idx="5">
                  <c:v>Ind. Young Organist</c:v>
                </c:pt>
                <c:pt idx="6">
                  <c:v>Volunteer</c:v>
                </c:pt>
                <c:pt idx="7">
                  <c:v>Lifetime Member</c:v>
                </c:pt>
                <c:pt idx="8">
                  <c:v>RCCO</c:v>
                </c:pt>
              </c:strCache>
            </c:strRef>
          </c:cat>
          <c:val>
            <c:numRef>
              <c:f>'May 21'!$C$16:$C$24</c:f>
              <c:numCache>
                <c:formatCode>_(* #,##0_);_(* \(#,##0\);_(* "-"??_);_(@_)</c:formatCode>
                <c:ptCount val="9"/>
                <c:pt idx="0">
                  <c:v>4676</c:v>
                </c:pt>
                <c:pt idx="1">
                  <c:v>6328</c:v>
                </c:pt>
                <c:pt idx="2">
                  <c:v>869</c:v>
                </c:pt>
                <c:pt idx="3">
                  <c:v>163</c:v>
                </c:pt>
                <c:pt idx="4">
                  <c:v>169</c:v>
                </c:pt>
                <c:pt idx="5">
                  <c:v>33</c:v>
                </c:pt>
                <c:pt idx="6">
                  <c:v>52</c:v>
                </c:pt>
                <c:pt idx="7">
                  <c:v>75</c:v>
                </c:pt>
                <c:pt idx="8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3142-4537-B4D2-324E935A0A11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Chapter Member Counts by Region - May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'May 21'!$B$29</c:f>
              <c:strCache>
                <c:ptCount val="1"/>
                <c:pt idx="0">
                  <c:v>Regular 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  <a:sp3d/>
          </c:spPr>
          <c:invertIfNegative val="0"/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strRef>
              <c:f>'May 21'!$A$30:$A$36</c:f>
              <c:strCache>
                <c:ptCount val="7"/>
                <c:pt idx="0">
                  <c:v>Northeast</c:v>
                </c:pt>
                <c:pt idx="1">
                  <c:v>MidAtlantic</c:v>
                </c:pt>
                <c:pt idx="2">
                  <c:v>Southeast</c:v>
                </c:pt>
                <c:pt idx="3">
                  <c:v>Great Lakes</c:v>
                </c:pt>
                <c:pt idx="4">
                  <c:v>North Central</c:v>
                </c:pt>
                <c:pt idx="5">
                  <c:v>Southwest</c:v>
                </c:pt>
                <c:pt idx="6">
                  <c:v>West</c:v>
                </c:pt>
              </c:strCache>
            </c:strRef>
          </c:cat>
          <c:val>
            <c:numRef>
              <c:f>'May 21'!$B$30:$B$36</c:f>
              <c:numCache>
                <c:formatCode>_(* #,##0_);_(* \(#,##0\);_(* "-"??_);_(@_)</c:formatCode>
                <c:ptCount val="7"/>
                <c:pt idx="0">
                  <c:v>782</c:v>
                </c:pt>
                <c:pt idx="1">
                  <c:v>797</c:v>
                </c:pt>
                <c:pt idx="2">
                  <c:v>837</c:v>
                </c:pt>
                <c:pt idx="3">
                  <c:v>673</c:v>
                </c:pt>
                <c:pt idx="4">
                  <c:v>516</c:v>
                </c:pt>
                <c:pt idx="5">
                  <c:v>433</c:v>
                </c:pt>
                <c:pt idx="6">
                  <c:v>670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F65-4ECE-9DBC-4EF96665E499}"/>
            </c:ext>
          </c:extLst>
        </c:ser>
        <c:ser>
          <c:idx val="1"/>
          <c:order val="1"/>
          <c:tx>
            <c:strRef>
              <c:f>'May 21'!$C$29</c:f>
              <c:strCache>
                <c:ptCount val="1"/>
                <c:pt idx="0">
                  <c:v>Special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2.4051111452519029E-2"/>
                  <c:y val="-9.25925925925925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F65-4ECE-9DBC-4EF96665E499}"/>
                </c:ext>
              </c:extLst>
            </c:dLbl>
            <c:dLbl>
              <c:idx val="1"/>
              <c:layout>
                <c:manualLayout>
                  <c:x val="2.705750038408394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F65-4ECE-9DBC-4EF96665E499}"/>
                </c:ext>
              </c:extLst>
            </c:dLbl>
            <c:dLbl>
              <c:idx val="2"/>
              <c:layout>
                <c:manualLayout>
                  <c:x val="3.3070278247213647E-2"/>
                  <c:y val="4.62962962962960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F65-4ECE-9DBC-4EF96665E499}"/>
                </c:ext>
              </c:extLst>
            </c:dLbl>
            <c:dLbl>
              <c:idx val="3"/>
              <c:layout>
                <c:manualLayout>
                  <c:x val="2.7057500384083884E-2"/>
                  <c:y val="-1.85185185185185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F65-4ECE-9DBC-4EF96665E499}"/>
                </c:ext>
              </c:extLst>
            </c:dLbl>
            <c:dLbl>
              <c:idx val="4"/>
              <c:layout>
                <c:manualLayout>
                  <c:x val="2.705750038408394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F65-4ECE-9DBC-4EF96665E499}"/>
                </c:ext>
              </c:extLst>
            </c:dLbl>
            <c:dLbl>
              <c:idx val="5"/>
              <c:layout>
                <c:manualLayout>
                  <c:x val="3.4573472712996038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F65-4ECE-9DBC-4EF96665E499}"/>
                </c:ext>
              </c:extLst>
            </c:dLbl>
            <c:dLbl>
              <c:idx val="6"/>
              <c:layout>
                <c:manualLayout>
                  <c:x val="2.7057500384083829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F65-4ECE-9DBC-4EF96665E499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strRef>
              <c:f>'May 21'!$A$30:$A$36</c:f>
              <c:strCache>
                <c:ptCount val="7"/>
                <c:pt idx="0">
                  <c:v>Northeast</c:v>
                </c:pt>
                <c:pt idx="1">
                  <c:v>MidAtlantic</c:v>
                </c:pt>
                <c:pt idx="2">
                  <c:v>Southeast</c:v>
                </c:pt>
                <c:pt idx="3">
                  <c:v>Great Lakes</c:v>
                </c:pt>
                <c:pt idx="4">
                  <c:v>North Central</c:v>
                </c:pt>
                <c:pt idx="5">
                  <c:v>Southwest</c:v>
                </c:pt>
                <c:pt idx="6">
                  <c:v>West</c:v>
                </c:pt>
              </c:strCache>
            </c:strRef>
          </c:cat>
          <c:val>
            <c:numRef>
              <c:f>'May 21'!$C$30:$C$36</c:f>
              <c:numCache>
                <c:formatCode>_(* #,##0_);_(* \(#,##0\);_(* "-"??_);_(@_)</c:formatCode>
                <c:ptCount val="7"/>
                <c:pt idx="0">
                  <c:v>1060</c:v>
                </c:pt>
                <c:pt idx="1">
                  <c:v>1075</c:v>
                </c:pt>
                <c:pt idx="2">
                  <c:v>1115</c:v>
                </c:pt>
                <c:pt idx="3">
                  <c:v>966</c:v>
                </c:pt>
                <c:pt idx="4">
                  <c:v>651</c:v>
                </c:pt>
                <c:pt idx="5">
                  <c:v>547</c:v>
                </c:pt>
                <c:pt idx="6">
                  <c:v>952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FF65-4ECE-9DBC-4EF96665E499}"/>
            </c:ext>
          </c:extLst>
        </c:ser>
        <c:ser>
          <c:idx val="2"/>
          <c:order val="2"/>
          <c:tx>
            <c:strRef>
              <c:f>'May 21'!$D$29</c:f>
              <c:strCache>
                <c:ptCount val="1"/>
                <c:pt idx="0">
                  <c:v>Young Organist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strRef>
              <c:f>'May 21'!$A$30:$A$36</c:f>
              <c:strCache>
                <c:ptCount val="7"/>
                <c:pt idx="0">
                  <c:v>Northeast</c:v>
                </c:pt>
                <c:pt idx="1">
                  <c:v>MidAtlantic</c:v>
                </c:pt>
                <c:pt idx="2">
                  <c:v>Southeast</c:v>
                </c:pt>
                <c:pt idx="3">
                  <c:v>Great Lakes</c:v>
                </c:pt>
                <c:pt idx="4">
                  <c:v>North Central</c:v>
                </c:pt>
                <c:pt idx="5">
                  <c:v>Southwest</c:v>
                </c:pt>
                <c:pt idx="6">
                  <c:v>West</c:v>
                </c:pt>
              </c:strCache>
            </c:strRef>
          </c:cat>
          <c:val>
            <c:numRef>
              <c:f>'May 21'!$D$30:$D$36</c:f>
              <c:numCache>
                <c:formatCode>_(* #,##0_);_(* \(#,##0\);_(* "-"??_);_(@_)</c:formatCode>
                <c:ptCount val="7"/>
                <c:pt idx="0">
                  <c:v>138</c:v>
                </c:pt>
                <c:pt idx="1">
                  <c:v>129</c:v>
                </c:pt>
                <c:pt idx="2">
                  <c:v>111</c:v>
                </c:pt>
                <c:pt idx="3">
                  <c:v>139</c:v>
                </c:pt>
                <c:pt idx="4">
                  <c:v>139</c:v>
                </c:pt>
                <c:pt idx="5">
                  <c:v>80</c:v>
                </c:pt>
                <c:pt idx="6">
                  <c:v>133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FF65-4ECE-9DBC-4EF96665E4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17446080"/>
        <c:axId val="917445424"/>
        <c:axId val="0"/>
      </c:bar3DChart>
      <c:catAx>
        <c:axId val="917446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17445424"/>
        <c:crosses val="autoZero"/>
        <c:auto val="1"/>
        <c:lblAlgn val="ctr"/>
        <c:lblOffset val="100"/>
        <c:noMultiLvlLbl val="0"/>
      </c:catAx>
      <c:valAx>
        <c:axId val="9174454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174460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Chapter Member Counts by Region - May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May!$B$38</c:f>
              <c:strCache>
                <c:ptCount val="1"/>
                <c:pt idx="0">
                  <c:v>Regular 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  <a:sp3d/>
          </c:spPr>
          <c:invertIfNegative val="0"/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strRef>
              <c:f>May!$A$39:$A$45</c:f>
              <c:strCache>
                <c:ptCount val="7"/>
                <c:pt idx="0">
                  <c:v>Northeast</c:v>
                </c:pt>
                <c:pt idx="1">
                  <c:v>MidAtlantic</c:v>
                </c:pt>
                <c:pt idx="2">
                  <c:v>Southeast</c:v>
                </c:pt>
                <c:pt idx="3">
                  <c:v>Great Lakes</c:v>
                </c:pt>
                <c:pt idx="4">
                  <c:v>North Central</c:v>
                </c:pt>
                <c:pt idx="5">
                  <c:v>Southwest</c:v>
                </c:pt>
                <c:pt idx="6">
                  <c:v>West</c:v>
                </c:pt>
              </c:strCache>
            </c:strRef>
          </c:cat>
          <c:val>
            <c:numRef>
              <c:f>May!$B$39:$B$45</c:f>
              <c:numCache>
                <c:formatCode>_(* #,##0_);_(* \(#,##0\);_(* "-"??_);_(@_)</c:formatCode>
                <c:ptCount val="7"/>
                <c:pt idx="0">
                  <c:v>902</c:v>
                </c:pt>
                <c:pt idx="1">
                  <c:v>904</c:v>
                </c:pt>
                <c:pt idx="2">
                  <c:v>950</c:v>
                </c:pt>
                <c:pt idx="3">
                  <c:v>734</c:v>
                </c:pt>
                <c:pt idx="4">
                  <c:v>569</c:v>
                </c:pt>
                <c:pt idx="5">
                  <c:v>468</c:v>
                </c:pt>
                <c:pt idx="6">
                  <c:v>726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1A3-48A4-8E63-606AB6392E4A}"/>
            </c:ext>
          </c:extLst>
        </c:ser>
        <c:ser>
          <c:idx val="1"/>
          <c:order val="1"/>
          <c:tx>
            <c:strRef>
              <c:f>May!$C$38</c:f>
              <c:strCache>
                <c:ptCount val="1"/>
                <c:pt idx="0">
                  <c:v>Special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2.4132730015082957E-2"/>
                  <c:y val="-9.25925925925925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1A3-48A4-8E63-606AB6392E4A}"/>
                </c:ext>
              </c:extLst>
            </c:dLbl>
            <c:dLbl>
              <c:idx val="1"/>
              <c:layout>
                <c:manualLayout>
                  <c:x val="2.7149321266968326E-2"/>
                  <c:y val="1.38888888888888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1A3-48A4-8E63-606AB6392E4A}"/>
                </c:ext>
              </c:extLst>
            </c:dLbl>
            <c:dLbl>
              <c:idx val="2"/>
              <c:layout>
                <c:manualLayout>
                  <c:x val="3.4690799396681751E-2"/>
                  <c:y val="-4.62962962962962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1A3-48A4-8E63-606AB6392E4A}"/>
                </c:ext>
              </c:extLst>
            </c:dLbl>
            <c:dLbl>
              <c:idx val="3"/>
              <c:layout>
                <c:manualLayout>
                  <c:x val="1.8099547511312219E-2"/>
                  <c:y val="-9.25925925925925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1A3-48A4-8E63-606AB6392E4A}"/>
                </c:ext>
              </c:extLst>
            </c:dLbl>
            <c:dLbl>
              <c:idx val="4"/>
              <c:layout>
                <c:manualLayout>
                  <c:x val="2.7149321266968215E-2"/>
                  <c:y val="-1.38888888888888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1A3-48A4-8E63-606AB6392E4A}"/>
                </c:ext>
              </c:extLst>
            </c:dLbl>
            <c:dLbl>
              <c:idx val="5"/>
              <c:layout>
                <c:manualLayout>
                  <c:x val="1.5082956259426737E-2"/>
                  <c:y val="-4.62962962962962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1A3-48A4-8E63-606AB6392E4A}"/>
                </c:ext>
              </c:extLst>
            </c:dLbl>
            <c:dLbl>
              <c:idx val="6"/>
              <c:layout>
                <c:manualLayout>
                  <c:x val="1.9497562804649309E-2"/>
                  <c:y val="-4.4934104096352756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1A3-48A4-8E63-606AB6392E4A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strRef>
              <c:f>May!$A$39:$A$45</c:f>
              <c:strCache>
                <c:ptCount val="7"/>
                <c:pt idx="0">
                  <c:v>Northeast</c:v>
                </c:pt>
                <c:pt idx="1">
                  <c:v>MidAtlantic</c:v>
                </c:pt>
                <c:pt idx="2">
                  <c:v>Southeast</c:v>
                </c:pt>
                <c:pt idx="3">
                  <c:v>Great Lakes</c:v>
                </c:pt>
                <c:pt idx="4">
                  <c:v>North Central</c:v>
                </c:pt>
                <c:pt idx="5">
                  <c:v>Southwest</c:v>
                </c:pt>
                <c:pt idx="6">
                  <c:v>West</c:v>
                </c:pt>
              </c:strCache>
            </c:strRef>
          </c:cat>
          <c:val>
            <c:numRef>
              <c:f>May!$C$39:$C$45</c:f>
              <c:numCache>
                <c:formatCode>_(* #,##0_);_(* \(#,##0\);_(* "-"??_);_(@_)</c:formatCode>
                <c:ptCount val="7"/>
                <c:pt idx="0">
                  <c:v>1065</c:v>
                </c:pt>
                <c:pt idx="1">
                  <c:v>1092</c:v>
                </c:pt>
                <c:pt idx="2">
                  <c:v>1155</c:v>
                </c:pt>
                <c:pt idx="3">
                  <c:v>1013</c:v>
                </c:pt>
                <c:pt idx="4">
                  <c:v>640</c:v>
                </c:pt>
                <c:pt idx="5">
                  <c:v>556</c:v>
                </c:pt>
                <c:pt idx="6">
                  <c:v>988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D1A3-48A4-8E63-606AB6392E4A}"/>
            </c:ext>
          </c:extLst>
        </c:ser>
        <c:ser>
          <c:idx val="2"/>
          <c:order val="2"/>
          <c:tx>
            <c:strRef>
              <c:f>May!$D$38</c:f>
              <c:strCache>
                <c:ptCount val="1"/>
                <c:pt idx="0">
                  <c:v>Young Organist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strRef>
              <c:f>May!$A$39:$A$45</c:f>
              <c:strCache>
                <c:ptCount val="7"/>
                <c:pt idx="0">
                  <c:v>Northeast</c:v>
                </c:pt>
                <c:pt idx="1">
                  <c:v>MidAtlantic</c:v>
                </c:pt>
                <c:pt idx="2">
                  <c:v>Southeast</c:v>
                </c:pt>
                <c:pt idx="3">
                  <c:v>Great Lakes</c:v>
                </c:pt>
                <c:pt idx="4">
                  <c:v>North Central</c:v>
                </c:pt>
                <c:pt idx="5">
                  <c:v>Southwest</c:v>
                </c:pt>
                <c:pt idx="6">
                  <c:v>West</c:v>
                </c:pt>
              </c:strCache>
            </c:strRef>
          </c:cat>
          <c:val>
            <c:numRef>
              <c:f>May!$D$39:$D$45</c:f>
              <c:numCache>
                <c:formatCode>_(* #,##0_);_(* \(#,##0\);_(* "-"??_);_(@_)</c:formatCode>
                <c:ptCount val="7"/>
                <c:pt idx="0">
                  <c:v>172</c:v>
                </c:pt>
                <c:pt idx="1">
                  <c:v>156</c:v>
                </c:pt>
                <c:pt idx="2">
                  <c:v>123</c:v>
                </c:pt>
                <c:pt idx="3">
                  <c:v>159</c:v>
                </c:pt>
                <c:pt idx="4">
                  <c:v>135</c:v>
                </c:pt>
                <c:pt idx="5">
                  <c:v>89</c:v>
                </c:pt>
                <c:pt idx="6">
                  <c:v>171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D1A3-48A4-8E63-606AB6392E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29702488"/>
        <c:axId val="429708392"/>
        <c:axId val="0"/>
      </c:bar3DChart>
      <c:catAx>
        <c:axId val="429702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9708392"/>
        <c:crosses val="autoZero"/>
        <c:auto val="1"/>
        <c:lblAlgn val="ctr"/>
        <c:lblOffset val="100"/>
        <c:noMultiLvlLbl val="0"/>
      </c:catAx>
      <c:valAx>
        <c:axId val="4297083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97024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cat>
            <c:strRef>
              <c:f>January!$A$2:$A$10</c:f>
              <c:strCache>
                <c:ptCount val="9"/>
                <c:pt idx="0">
                  <c:v>Regular</c:v>
                </c:pt>
                <c:pt idx="1">
                  <c:v>Special</c:v>
                </c:pt>
                <c:pt idx="2">
                  <c:v>Young Organist</c:v>
                </c:pt>
                <c:pt idx="3">
                  <c:v>Ind. Regular</c:v>
                </c:pt>
                <c:pt idx="4">
                  <c:v>Ind. Special</c:v>
                </c:pt>
                <c:pt idx="5">
                  <c:v>Ind. Young Organist</c:v>
                </c:pt>
                <c:pt idx="6">
                  <c:v>Volunteer</c:v>
                </c:pt>
                <c:pt idx="7">
                  <c:v>Lifetime Member</c:v>
                </c:pt>
                <c:pt idx="8">
                  <c:v>RCCO</c:v>
                </c:pt>
              </c:strCache>
            </c:strRef>
          </c:cat>
          <c:val>
            <c:numRef>
              <c:f>January!$B$2:$B$10</c:f>
              <c:numCache>
                <c:formatCode>General</c:formatCode>
                <c:ptCount val="9"/>
                <c:pt idx="0">
                  <c:v>43</c:v>
                </c:pt>
                <c:pt idx="1">
                  <c:v>9</c:v>
                </c:pt>
                <c:pt idx="2">
                  <c:v>14</c:v>
                </c:pt>
                <c:pt idx="3">
                  <c:v>6</c:v>
                </c:pt>
                <c:pt idx="4">
                  <c:v>1</c:v>
                </c:pt>
                <c:pt idx="5">
                  <c:v>5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7D-416E-9179-036D00FEC4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Pt>
            <c:idx val="6"/>
            <c:bubble3D val="0"/>
            <c:spPr>
              <a:solidFill>
                <a:schemeClr val="bg2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B99F-45E1-A5FC-9EB0B1B05F40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February!$A$2:$A$10</c:f>
              <c:strCache>
                <c:ptCount val="9"/>
                <c:pt idx="0">
                  <c:v>Regular</c:v>
                </c:pt>
                <c:pt idx="1">
                  <c:v>Special</c:v>
                </c:pt>
                <c:pt idx="2">
                  <c:v>Young Organist</c:v>
                </c:pt>
                <c:pt idx="3">
                  <c:v>Ind. Regular</c:v>
                </c:pt>
                <c:pt idx="4">
                  <c:v>Ind. Special</c:v>
                </c:pt>
                <c:pt idx="5">
                  <c:v>Ind. Young Organist</c:v>
                </c:pt>
                <c:pt idx="6">
                  <c:v>Volunteer</c:v>
                </c:pt>
                <c:pt idx="7">
                  <c:v>Lifetime Member</c:v>
                </c:pt>
                <c:pt idx="8">
                  <c:v>RCCO</c:v>
                </c:pt>
              </c:strCache>
            </c:strRef>
          </c:cat>
          <c:val>
            <c:numRef>
              <c:f>February!$B$2:$B$10</c:f>
              <c:numCache>
                <c:formatCode>General</c:formatCode>
                <c:ptCount val="9"/>
                <c:pt idx="0">
                  <c:v>38</c:v>
                </c:pt>
                <c:pt idx="1">
                  <c:v>15</c:v>
                </c:pt>
                <c:pt idx="2">
                  <c:v>20</c:v>
                </c:pt>
                <c:pt idx="3">
                  <c:v>1</c:v>
                </c:pt>
                <c:pt idx="4">
                  <c:v>3</c:v>
                </c:pt>
                <c:pt idx="5">
                  <c:v>2</c:v>
                </c:pt>
                <c:pt idx="6">
                  <c:v>15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99F-45E1-A5FC-9EB0B1B05F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February!$A$16:$A$25</c:f>
              <c:strCache>
                <c:ptCount val="9"/>
                <c:pt idx="0">
                  <c:v>Regular</c:v>
                </c:pt>
                <c:pt idx="1">
                  <c:v>Special</c:v>
                </c:pt>
                <c:pt idx="2">
                  <c:v>Young Organist</c:v>
                </c:pt>
                <c:pt idx="3">
                  <c:v>Ind. Regular</c:v>
                </c:pt>
                <c:pt idx="4">
                  <c:v>Ind. Special</c:v>
                </c:pt>
                <c:pt idx="5">
                  <c:v>Ind. Young Organist</c:v>
                </c:pt>
                <c:pt idx="6">
                  <c:v>Volunteer</c:v>
                </c:pt>
                <c:pt idx="7">
                  <c:v>Lifetime Member</c:v>
                </c:pt>
                <c:pt idx="8">
                  <c:v>RCCO</c:v>
                </c:pt>
              </c:strCache>
            </c:strRef>
          </c:cat>
          <c:val>
            <c:numRef>
              <c:f>February!$C$16:$C$24</c:f>
              <c:numCache>
                <c:formatCode>_(* #,##0_);_(* \(#,##0\);_(* "-"??_);_(@_)</c:formatCode>
                <c:ptCount val="9"/>
                <c:pt idx="0">
                  <c:v>5551</c:v>
                </c:pt>
                <c:pt idx="1">
                  <c:v>6348</c:v>
                </c:pt>
                <c:pt idx="2">
                  <c:v>1049</c:v>
                </c:pt>
                <c:pt idx="3">
                  <c:v>206</c:v>
                </c:pt>
                <c:pt idx="4">
                  <c:v>161</c:v>
                </c:pt>
                <c:pt idx="5">
                  <c:v>47</c:v>
                </c:pt>
                <c:pt idx="6">
                  <c:v>143</c:v>
                </c:pt>
                <c:pt idx="7">
                  <c:v>63</c:v>
                </c:pt>
                <c:pt idx="8">
                  <c:v>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C3-4F03-81E1-AAD513CEF6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5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6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7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8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9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0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2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3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4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5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6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7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0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  <a:headEnd type="none" w="sm" len="sm"/>
        <a:tailEnd type="none" w="sm" len="sm"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>
          <a:alpha val="70000"/>
        </a:schemeClr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>
          <a:alpha val="70000"/>
        </a:schemeClr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46000">
            <a:schemeClr val="phClr"/>
          </a:gs>
          <a:gs pos="100000">
            <a:schemeClr val="phClr">
              <a:lumMod val="20000"/>
              <a:lumOff val="80000"/>
              <a:alpha val="0"/>
            </a:schemeClr>
          </a:gs>
        </a:gsLst>
        <a:path path="circle">
          <a:fillToRect l="50000" t="-80000" r="50000" b="180000"/>
        </a:path>
      </a:gradFill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tx1">
                <a:lumMod val="5000"/>
                <a:lumOff val="95000"/>
              </a:schemeClr>
            </a:gs>
            <a:gs pos="100000">
              <a:schemeClr val="tx1">
                <a:lumMod val="15000"/>
                <a:lumOff val="8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tx1">
                <a:lumMod val="5000"/>
                <a:lumOff val="95000"/>
              </a:schemeClr>
            </a:gs>
            <a:gs pos="100000">
              <a:schemeClr val="tx1">
                <a:lumMod val="15000"/>
                <a:lumOff val="8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  <a:headEnd type="none" w="sm" len="sm"/>
        <a:tailEnd type="none" w="sm" len="sm"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1" kern="1200" cap="all" spc="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3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4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7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8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0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  <a:headEnd type="none" w="sm" len="sm"/>
        <a:tailEnd type="none" w="sm" len="sm"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>
          <a:alpha val="70000"/>
        </a:schemeClr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>
          <a:alpha val="70000"/>
        </a:schemeClr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46000">
            <a:schemeClr val="phClr"/>
          </a:gs>
          <a:gs pos="100000">
            <a:schemeClr val="phClr">
              <a:lumMod val="20000"/>
              <a:lumOff val="80000"/>
              <a:alpha val="0"/>
            </a:schemeClr>
          </a:gs>
        </a:gsLst>
        <a:path path="circle">
          <a:fillToRect l="50000" t="-80000" r="50000" b="180000"/>
        </a:path>
      </a:gradFill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tx1">
                <a:lumMod val="5000"/>
                <a:lumOff val="95000"/>
              </a:schemeClr>
            </a:gs>
            <a:gs pos="100000">
              <a:schemeClr val="tx1">
                <a:lumMod val="15000"/>
                <a:lumOff val="8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tx1">
                <a:lumMod val="5000"/>
                <a:lumOff val="95000"/>
              </a:schemeClr>
            </a:gs>
            <a:gs pos="100000">
              <a:schemeClr val="tx1">
                <a:lumMod val="15000"/>
                <a:lumOff val="8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  <a:headEnd type="none" w="sm" len="sm"/>
        <a:tailEnd type="none" w="sm" len="sm"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1" kern="1200" cap="all" spc="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0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5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6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9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30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  <a:headEnd type="none" w="sm" len="sm"/>
        <a:tailEnd type="none" w="sm" len="sm"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>
          <a:alpha val="70000"/>
        </a:schemeClr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>
          <a:alpha val="70000"/>
        </a:schemeClr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46000">
            <a:schemeClr val="phClr"/>
          </a:gs>
          <a:gs pos="100000">
            <a:schemeClr val="phClr">
              <a:lumMod val="20000"/>
              <a:lumOff val="80000"/>
              <a:alpha val="0"/>
            </a:schemeClr>
          </a:gs>
        </a:gsLst>
        <a:path path="circle">
          <a:fillToRect l="50000" t="-80000" r="50000" b="180000"/>
        </a:path>
      </a:gradFill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tx1">
                <a:lumMod val="5000"/>
                <a:lumOff val="95000"/>
              </a:schemeClr>
            </a:gs>
            <a:gs pos="100000">
              <a:schemeClr val="tx1">
                <a:lumMod val="15000"/>
                <a:lumOff val="8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tx1">
                <a:lumMod val="5000"/>
                <a:lumOff val="95000"/>
              </a:schemeClr>
            </a:gs>
            <a:gs pos="100000">
              <a:schemeClr val="tx1">
                <a:lumMod val="15000"/>
                <a:lumOff val="8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  <a:headEnd type="none" w="sm" len="sm"/>
        <a:tailEnd type="none" w="sm" len="sm"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1" kern="1200" cap="all" spc="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0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3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4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5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6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7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8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9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40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4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4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3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4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45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46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7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4.xml"/><Relationship Id="rId2" Type="http://schemas.openxmlformats.org/officeDocument/2006/relationships/chart" Target="../charts/chart13.xml"/><Relationship Id="rId1" Type="http://schemas.openxmlformats.org/officeDocument/2006/relationships/chart" Target="../charts/chart12.xm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7.xml"/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0.xml"/><Relationship Id="rId2" Type="http://schemas.openxmlformats.org/officeDocument/2006/relationships/chart" Target="../charts/chart19.xml"/><Relationship Id="rId1" Type="http://schemas.openxmlformats.org/officeDocument/2006/relationships/chart" Target="../charts/chart18.xm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3.xml"/><Relationship Id="rId2" Type="http://schemas.openxmlformats.org/officeDocument/2006/relationships/chart" Target="../charts/chart22.xml"/><Relationship Id="rId1" Type="http://schemas.openxmlformats.org/officeDocument/2006/relationships/chart" Target="../charts/chart21.xml"/><Relationship Id="rId4" Type="http://schemas.openxmlformats.org/officeDocument/2006/relationships/chart" Target="../charts/chart24.xml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7.xml"/><Relationship Id="rId2" Type="http://schemas.openxmlformats.org/officeDocument/2006/relationships/chart" Target="../charts/chart26.xml"/><Relationship Id="rId1" Type="http://schemas.openxmlformats.org/officeDocument/2006/relationships/chart" Target="../charts/chart25.xml"/><Relationship Id="rId4" Type="http://schemas.openxmlformats.org/officeDocument/2006/relationships/chart" Target="../charts/chart28.xml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1.xml"/><Relationship Id="rId2" Type="http://schemas.openxmlformats.org/officeDocument/2006/relationships/chart" Target="../charts/chart30.xml"/><Relationship Id="rId1" Type="http://schemas.openxmlformats.org/officeDocument/2006/relationships/chart" Target="../charts/chart29.xml"/><Relationship Id="rId4" Type="http://schemas.openxmlformats.org/officeDocument/2006/relationships/chart" Target="../charts/chart32.xml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5.xml"/><Relationship Id="rId2" Type="http://schemas.openxmlformats.org/officeDocument/2006/relationships/chart" Target="../charts/chart34.xml"/><Relationship Id="rId1" Type="http://schemas.openxmlformats.org/officeDocument/2006/relationships/chart" Target="../charts/chart33.xml"/><Relationship Id="rId4" Type="http://schemas.openxmlformats.org/officeDocument/2006/relationships/chart" Target="../charts/chart36.xml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9.xml"/><Relationship Id="rId2" Type="http://schemas.openxmlformats.org/officeDocument/2006/relationships/chart" Target="../charts/chart38.xml"/><Relationship Id="rId1" Type="http://schemas.openxmlformats.org/officeDocument/2006/relationships/chart" Target="../charts/chart37.xml"/><Relationship Id="rId4" Type="http://schemas.openxmlformats.org/officeDocument/2006/relationships/chart" Target="../charts/chart40.xml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3.xml"/><Relationship Id="rId2" Type="http://schemas.openxmlformats.org/officeDocument/2006/relationships/chart" Target="../charts/chart42.xml"/><Relationship Id="rId1" Type="http://schemas.openxmlformats.org/officeDocument/2006/relationships/chart" Target="../charts/chart41.xml"/><Relationship Id="rId4" Type="http://schemas.openxmlformats.org/officeDocument/2006/relationships/chart" Target="../charts/chart44.xml"/></Relationships>
</file>

<file path=xl/drawings/_rels/drawing1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7.xml"/><Relationship Id="rId2" Type="http://schemas.openxmlformats.org/officeDocument/2006/relationships/chart" Target="../charts/chart46.xml"/><Relationship Id="rId1" Type="http://schemas.openxmlformats.org/officeDocument/2006/relationships/chart" Target="../charts/chart45.xml"/><Relationship Id="rId4" Type="http://schemas.openxmlformats.org/officeDocument/2006/relationships/chart" Target="../charts/chart48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1.xml"/><Relationship Id="rId2" Type="http://schemas.openxmlformats.org/officeDocument/2006/relationships/chart" Target="../charts/chart50.xml"/><Relationship Id="rId1" Type="http://schemas.openxmlformats.org/officeDocument/2006/relationships/chart" Target="../charts/chart49.xml"/><Relationship Id="rId4" Type="http://schemas.openxmlformats.org/officeDocument/2006/relationships/chart" Target="../charts/chart52.xml"/></Relationships>
</file>

<file path=xl/drawings/_rels/drawing2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5.xml"/><Relationship Id="rId2" Type="http://schemas.openxmlformats.org/officeDocument/2006/relationships/chart" Target="../charts/chart54.xml"/><Relationship Id="rId1" Type="http://schemas.openxmlformats.org/officeDocument/2006/relationships/chart" Target="../charts/chart53.xml"/><Relationship Id="rId4" Type="http://schemas.openxmlformats.org/officeDocument/2006/relationships/chart" Target="../charts/chart56.xml"/></Relationships>
</file>

<file path=xl/drawings/_rels/drawing2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9.xml"/><Relationship Id="rId2" Type="http://schemas.openxmlformats.org/officeDocument/2006/relationships/chart" Target="../charts/chart58.xml"/><Relationship Id="rId1" Type="http://schemas.openxmlformats.org/officeDocument/2006/relationships/chart" Target="../charts/chart57.xml"/><Relationship Id="rId4" Type="http://schemas.openxmlformats.org/officeDocument/2006/relationships/chart" Target="../charts/chart60.xml"/></Relationships>
</file>

<file path=xl/drawings/_rels/drawing2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3.xml"/><Relationship Id="rId2" Type="http://schemas.openxmlformats.org/officeDocument/2006/relationships/chart" Target="../charts/chart62.xml"/><Relationship Id="rId1" Type="http://schemas.openxmlformats.org/officeDocument/2006/relationships/chart" Target="../charts/chart61.xml"/><Relationship Id="rId4" Type="http://schemas.openxmlformats.org/officeDocument/2006/relationships/chart" Target="../charts/chart64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619125</xdr:colOff>
      <xdr:row>2</xdr:row>
      <xdr:rowOff>223836</xdr:rowOff>
    </xdr:from>
    <xdr:to>
      <xdr:col>8</xdr:col>
      <xdr:colOff>471487</xdr:colOff>
      <xdr:row>17</xdr:row>
      <xdr:rowOff>180974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685800</xdr:colOff>
      <xdr:row>1</xdr:row>
      <xdr:rowOff>4762</xdr:rowOff>
    </xdr:from>
    <xdr:to>
      <xdr:col>8</xdr:col>
      <xdr:colOff>257174</xdr:colOff>
      <xdr:row>12</xdr:row>
      <xdr:rowOff>38100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E16B490-7F16-4C5D-97B6-1B898ACFDF3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295275</xdr:colOff>
      <xdr:row>14</xdr:row>
      <xdr:rowOff>57150</xdr:rowOff>
    </xdr:from>
    <xdr:to>
      <xdr:col>9</xdr:col>
      <xdr:colOff>419101</xdr:colOff>
      <xdr:row>24</xdr:row>
      <xdr:rowOff>161925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F115FD13-A088-4985-BC5B-46F3DEF3506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257174</xdr:colOff>
      <xdr:row>46</xdr:row>
      <xdr:rowOff>161925</xdr:rowOff>
    </xdr:from>
    <xdr:to>
      <xdr:col>10</xdr:col>
      <xdr:colOff>19049</xdr:colOff>
      <xdr:row>63</xdr:row>
      <xdr:rowOff>76200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108990F4-B9C3-4EE1-9473-3F34B4A399E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685800</xdr:colOff>
      <xdr:row>1</xdr:row>
      <xdr:rowOff>4762</xdr:rowOff>
    </xdr:from>
    <xdr:to>
      <xdr:col>8</xdr:col>
      <xdr:colOff>257174</xdr:colOff>
      <xdr:row>12</xdr:row>
      <xdr:rowOff>38100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804C7CD-E6B0-428F-8F0B-330E78E3E5F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295275</xdr:colOff>
      <xdr:row>14</xdr:row>
      <xdr:rowOff>57150</xdr:rowOff>
    </xdr:from>
    <xdr:to>
      <xdr:col>9</xdr:col>
      <xdr:colOff>419101</xdr:colOff>
      <xdr:row>24</xdr:row>
      <xdr:rowOff>161925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DE39D8F8-7F1E-46BF-B0F7-4179A51185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257174</xdr:colOff>
      <xdr:row>46</xdr:row>
      <xdr:rowOff>161925</xdr:rowOff>
    </xdr:from>
    <xdr:to>
      <xdr:col>10</xdr:col>
      <xdr:colOff>19049</xdr:colOff>
      <xdr:row>63</xdr:row>
      <xdr:rowOff>76200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8E57C509-76A9-4486-A963-F2164363D63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685800</xdr:colOff>
      <xdr:row>1</xdr:row>
      <xdr:rowOff>4762</xdr:rowOff>
    </xdr:from>
    <xdr:to>
      <xdr:col>8</xdr:col>
      <xdr:colOff>257174</xdr:colOff>
      <xdr:row>12</xdr:row>
      <xdr:rowOff>38100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C222F8B-89F7-4B9E-AF7D-B86370B3086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295275</xdr:colOff>
      <xdr:row>14</xdr:row>
      <xdr:rowOff>57150</xdr:rowOff>
    </xdr:from>
    <xdr:to>
      <xdr:col>9</xdr:col>
      <xdr:colOff>419101</xdr:colOff>
      <xdr:row>24</xdr:row>
      <xdr:rowOff>161925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C0673D4-D0B8-4286-8F70-BAD79D51CDD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257174</xdr:colOff>
      <xdr:row>46</xdr:row>
      <xdr:rowOff>161925</xdr:rowOff>
    </xdr:from>
    <xdr:to>
      <xdr:col>10</xdr:col>
      <xdr:colOff>19049</xdr:colOff>
      <xdr:row>63</xdr:row>
      <xdr:rowOff>76200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BA180B37-9C11-4C61-8162-58A2EF8DE55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685800</xdr:colOff>
      <xdr:row>1</xdr:row>
      <xdr:rowOff>4762</xdr:rowOff>
    </xdr:from>
    <xdr:to>
      <xdr:col>8</xdr:col>
      <xdr:colOff>257174</xdr:colOff>
      <xdr:row>12</xdr:row>
      <xdr:rowOff>38100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45D6355-E7D7-4749-9E52-9864F2EACB8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295275</xdr:colOff>
      <xdr:row>14</xdr:row>
      <xdr:rowOff>57150</xdr:rowOff>
    </xdr:from>
    <xdr:to>
      <xdr:col>9</xdr:col>
      <xdr:colOff>419101</xdr:colOff>
      <xdr:row>24</xdr:row>
      <xdr:rowOff>161925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AB244958-3B9D-4B02-B496-51CF9C8B480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46</xdr:row>
      <xdr:rowOff>176212</xdr:rowOff>
    </xdr:from>
    <xdr:to>
      <xdr:col>10</xdr:col>
      <xdr:colOff>295274</xdr:colOff>
      <xdr:row>61</xdr:row>
      <xdr:rowOff>52387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C3AB1F38-E910-4072-A9ED-4C81F9DE536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61</xdr:row>
      <xdr:rowOff>66674</xdr:rowOff>
    </xdr:from>
    <xdr:to>
      <xdr:col>10</xdr:col>
      <xdr:colOff>314325</xdr:colOff>
      <xdr:row>74</xdr:row>
      <xdr:rowOff>180975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8E3F5BB-912F-4727-B7C7-92D84562685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685800</xdr:colOff>
      <xdr:row>1</xdr:row>
      <xdr:rowOff>4762</xdr:rowOff>
    </xdr:from>
    <xdr:to>
      <xdr:col>8</xdr:col>
      <xdr:colOff>257174</xdr:colOff>
      <xdr:row>12</xdr:row>
      <xdr:rowOff>38100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7D4D652-2212-4E2F-B837-9423085B7F6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295275</xdr:colOff>
      <xdr:row>14</xdr:row>
      <xdr:rowOff>57150</xdr:rowOff>
    </xdr:from>
    <xdr:to>
      <xdr:col>9</xdr:col>
      <xdr:colOff>419101</xdr:colOff>
      <xdr:row>24</xdr:row>
      <xdr:rowOff>161925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6C1F4098-8F6C-49C8-8706-AE177333024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37</xdr:row>
      <xdr:rowOff>176212</xdr:rowOff>
    </xdr:from>
    <xdr:to>
      <xdr:col>10</xdr:col>
      <xdr:colOff>9525</xdr:colOff>
      <xdr:row>52</xdr:row>
      <xdr:rowOff>52387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95C9082A-52AF-4E08-9BE1-366F23D4988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</xdr:colOff>
      <xdr:row>52</xdr:row>
      <xdr:rowOff>66674</xdr:rowOff>
    </xdr:from>
    <xdr:to>
      <xdr:col>10</xdr:col>
      <xdr:colOff>19051</xdr:colOff>
      <xdr:row>65</xdr:row>
      <xdr:rowOff>180975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54CEE168-87C8-49B0-9E56-EB227FD3E39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685800</xdr:colOff>
      <xdr:row>1</xdr:row>
      <xdr:rowOff>4762</xdr:rowOff>
    </xdr:from>
    <xdr:to>
      <xdr:col>8</xdr:col>
      <xdr:colOff>257174</xdr:colOff>
      <xdr:row>12</xdr:row>
      <xdr:rowOff>38100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939270A-0025-40BF-BA70-E78D12CB143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295275</xdr:colOff>
      <xdr:row>14</xdr:row>
      <xdr:rowOff>57150</xdr:rowOff>
    </xdr:from>
    <xdr:to>
      <xdr:col>9</xdr:col>
      <xdr:colOff>419101</xdr:colOff>
      <xdr:row>24</xdr:row>
      <xdr:rowOff>161925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BFD4DC9D-11E7-4591-8598-B59B68C873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37</xdr:row>
      <xdr:rowOff>176212</xdr:rowOff>
    </xdr:from>
    <xdr:to>
      <xdr:col>10</xdr:col>
      <xdr:colOff>9525</xdr:colOff>
      <xdr:row>52</xdr:row>
      <xdr:rowOff>52387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A44157B3-451F-4B48-98AA-D1E5DAE833E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</xdr:colOff>
      <xdr:row>52</xdr:row>
      <xdr:rowOff>66674</xdr:rowOff>
    </xdr:from>
    <xdr:to>
      <xdr:col>10</xdr:col>
      <xdr:colOff>19051</xdr:colOff>
      <xdr:row>65</xdr:row>
      <xdr:rowOff>180975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9EC02064-4A95-42A9-AFCA-C9D4A4A8A1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685800</xdr:colOff>
      <xdr:row>1</xdr:row>
      <xdr:rowOff>4762</xdr:rowOff>
    </xdr:from>
    <xdr:to>
      <xdr:col>8</xdr:col>
      <xdr:colOff>257174</xdr:colOff>
      <xdr:row>12</xdr:row>
      <xdr:rowOff>38100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85D3F59-BA6E-4DB6-8AE5-0BF412561DA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295275</xdr:colOff>
      <xdr:row>14</xdr:row>
      <xdr:rowOff>57150</xdr:rowOff>
    </xdr:from>
    <xdr:to>
      <xdr:col>9</xdr:col>
      <xdr:colOff>419101</xdr:colOff>
      <xdr:row>24</xdr:row>
      <xdr:rowOff>161925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46461E5-FC6D-499D-B133-F6D37E2017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37</xdr:row>
      <xdr:rowOff>176212</xdr:rowOff>
    </xdr:from>
    <xdr:to>
      <xdr:col>10</xdr:col>
      <xdr:colOff>9525</xdr:colOff>
      <xdr:row>52</xdr:row>
      <xdr:rowOff>52387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3EE9D271-D447-4E79-A406-6E142E883C0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</xdr:colOff>
      <xdr:row>52</xdr:row>
      <xdr:rowOff>66674</xdr:rowOff>
    </xdr:from>
    <xdr:to>
      <xdr:col>10</xdr:col>
      <xdr:colOff>19051</xdr:colOff>
      <xdr:row>65</xdr:row>
      <xdr:rowOff>180975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B748A200-6C08-44FF-80C6-69100B1F538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685800</xdr:colOff>
      <xdr:row>1</xdr:row>
      <xdr:rowOff>4762</xdr:rowOff>
    </xdr:from>
    <xdr:to>
      <xdr:col>8</xdr:col>
      <xdr:colOff>257174</xdr:colOff>
      <xdr:row>12</xdr:row>
      <xdr:rowOff>38100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593A203-2C42-4010-BA77-638990B984D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295275</xdr:colOff>
      <xdr:row>14</xdr:row>
      <xdr:rowOff>57150</xdr:rowOff>
    </xdr:from>
    <xdr:to>
      <xdr:col>9</xdr:col>
      <xdr:colOff>419101</xdr:colOff>
      <xdr:row>24</xdr:row>
      <xdr:rowOff>161925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FD2D0EAF-CBB8-4671-8857-9125CA5A698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37</xdr:row>
      <xdr:rowOff>176212</xdr:rowOff>
    </xdr:from>
    <xdr:to>
      <xdr:col>10</xdr:col>
      <xdr:colOff>9525</xdr:colOff>
      <xdr:row>52</xdr:row>
      <xdr:rowOff>52387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3230ADFC-2450-4277-9DF8-789109C8858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</xdr:colOff>
      <xdr:row>52</xdr:row>
      <xdr:rowOff>66674</xdr:rowOff>
    </xdr:from>
    <xdr:to>
      <xdr:col>10</xdr:col>
      <xdr:colOff>19051</xdr:colOff>
      <xdr:row>65</xdr:row>
      <xdr:rowOff>180975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32184CD0-B478-44C1-9532-8D393C56DBE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685800</xdr:colOff>
      <xdr:row>1</xdr:row>
      <xdr:rowOff>4762</xdr:rowOff>
    </xdr:from>
    <xdr:to>
      <xdr:col>8</xdr:col>
      <xdr:colOff>257174</xdr:colOff>
      <xdr:row>12</xdr:row>
      <xdr:rowOff>38100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22F6839-9667-4C67-802A-9DAB661B7CB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295275</xdr:colOff>
      <xdr:row>14</xdr:row>
      <xdr:rowOff>57150</xdr:rowOff>
    </xdr:from>
    <xdr:to>
      <xdr:col>9</xdr:col>
      <xdr:colOff>419101</xdr:colOff>
      <xdr:row>24</xdr:row>
      <xdr:rowOff>161925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A4537A6F-2968-40D3-B4C4-60AF24B0F68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37</xdr:row>
      <xdr:rowOff>176212</xdr:rowOff>
    </xdr:from>
    <xdr:to>
      <xdr:col>10</xdr:col>
      <xdr:colOff>9525</xdr:colOff>
      <xdr:row>52</xdr:row>
      <xdr:rowOff>52387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D3758F85-FFF7-41DC-AF4E-62988AD18D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</xdr:colOff>
      <xdr:row>52</xdr:row>
      <xdr:rowOff>66674</xdr:rowOff>
    </xdr:from>
    <xdr:to>
      <xdr:col>10</xdr:col>
      <xdr:colOff>19051</xdr:colOff>
      <xdr:row>65</xdr:row>
      <xdr:rowOff>180975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570BE6D4-59A4-45DB-ADE9-8DB25B4694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685800</xdr:colOff>
      <xdr:row>1</xdr:row>
      <xdr:rowOff>4762</xdr:rowOff>
    </xdr:from>
    <xdr:to>
      <xdr:col>8</xdr:col>
      <xdr:colOff>257174</xdr:colOff>
      <xdr:row>12</xdr:row>
      <xdr:rowOff>38100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24C1978-E450-45BA-B2A5-607BFD84AAA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295275</xdr:colOff>
      <xdr:row>14</xdr:row>
      <xdr:rowOff>57150</xdr:rowOff>
    </xdr:from>
    <xdr:to>
      <xdr:col>9</xdr:col>
      <xdr:colOff>419101</xdr:colOff>
      <xdr:row>24</xdr:row>
      <xdr:rowOff>161925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8245515-779F-4138-9686-456C96797E7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37</xdr:row>
      <xdr:rowOff>176212</xdr:rowOff>
    </xdr:from>
    <xdr:to>
      <xdr:col>10</xdr:col>
      <xdr:colOff>9525</xdr:colOff>
      <xdr:row>52</xdr:row>
      <xdr:rowOff>52387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EEA82612-7C4C-4833-B608-59EA188270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</xdr:colOff>
      <xdr:row>52</xdr:row>
      <xdr:rowOff>66674</xdr:rowOff>
    </xdr:from>
    <xdr:to>
      <xdr:col>10</xdr:col>
      <xdr:colOff>19051</xdr:colOff>
      <xdr:row>65</xdr:row>
      <xdr:rowOff>180975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73318900-92CC-477E-9D72-E59C93B03B4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133350</xdr:colOff>
      <xdr:row>1</xdr:row>
      <xdr:rowOff>0</xdr:rowOff>
    </xdr:from>
    <xdr:to>
      <xdr:col>7</xdr:col>
      <xdr:colOff>628650</xdr:colOff>
      <xdr:row>15</xdr:row>
      <xdr:rowOff>161924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685800</xdr:colOff>
      <xdr:row>1</xdr:row>
      <xdr:rowOff>4762</xdr:rowOff>
    </xdr:from>
    <xdr:to>
      <xdr:col>8</xdr:col>
      <xdr:colOff>257174</xdr:colOff>
      <xdr:row>12</xdr:row>
      <xdr:rowOff>38100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A2B155C-640A-454F-8409-D359A43F510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295275</xdr:colOff>
      <xdr:row>14</xdr:row>
      <xdr:rowOff>57150</xdr:rowOff>
    </xdr:from>
    <xdr:to>
      <xdr:col>9</xdr:col>
      <xdr:colOff>419101</xdr:colOff>
      <xdr:row>24</xdr:row>
      <xdr:rowOff>161925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B26F6D2C-91E6-4415-B0D6-0C6A3202C55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37</xdr:row>
      <xdr:rowOff>176212</xdr:rowOff>
    </xdr:from>
    <xdr:to>
      <xdr:col>10</xdr:col>
      <xdr:colOff>9525</xdr:colOff>
      <xdr:row>52</xdr:row>
      <xdr:rowOff>52387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A02C3E12-EAB3-4548-A913-05C14CF5D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</xdr:colOff>
      <xdr:row>52</xdr:row>
      <xdr:rowOff>66674</xdr:rowOff>
    </xdr:from>
    <xdr:to>
      <xdr:col>10</xdr:col>
      <xdr:colOff>19051</xdr:colOff>
      <xdr:row>65</xdr:row>
      <xdr:rowOff>180975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EAB6B13F-3A87-4437-9948-E40C669DE11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685800</xdr:colOff>
      <xdr:row>1</xdr:row>
      <xdr:rowOff>4762</xdr:rowOff>
    </xdr:from>
    <xdr:to>
      <xdr:col>8</xdr:col>
      <xdr:colOff>257174</xdr:colOff>
      <xdr:row>12</xdr:row>
      <xdr:rowOff>38100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C061DCE-F17D-428A-8407-9D77AA89E59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295275</xdr:colOff>
      <xdr:row>14</xdr:row>
      <xdr:rowOff>57150</xdr:rowOff>
    </xdr:from>
    <xdr:to>
      <xdr:col>9</xdr:col>
      <xdr:colOff>419101</xdr:colOff>
      <xdr:row>24</xdr:row>
      <xdr:rowOff>161925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8D10E641-2B5A-4592-AF1F-022754E6D88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37</xdr:row>
      <xdr:rowOff>176212</xdr:rowOff>
    </xdr:from>
    <xdr:to>
      <xdr:col>10</xdr:col>
      <xdr:colOff>9525</xdr:colOff>
      <xdr:row>52</xdr:row>
      <xdr:rowOff>52387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B5AF30A3-9A85-40A4-BD4F-B68229009AF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</xdr:colOff>
      <xdr:row>52</xdr:row>
      <xdr:rowOff>66674</xdr:rowOff>
    </xdr:from>
    <xdr:to>
      <xdr:col>10</xdr:col>
      <xdr:colOff>19051</xdr:colOff>
      <xdr:row>65</xdr:row>
      <xdr:rowOff>180975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7D827330-C3A2-4889-BF6F-0DE78D8BA78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685800</xdr:colOff>
      <xdr:row>1</xdr:row>
      <xdr:rowOff>4762</xdr:rowOff>
    </xdr:from>
    <xdr:to>
      <xdr:col>8</xdr:col>
      <xdr:colOff>257174</xdr:colOff>
      <xdr:row>12</xdr:row>
      <xdr:rowOff>38100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D7DAFEA-6ADA-4214-91D1-542CD23E565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295275</xdr:colOff>
      <xdr:row>14</xdr:row>
      <xdr:rowOff>57150</xdr:rowOff>
    </xdr:from>
    <xdr:to>
      <xdr:col>9</xdr:col>
      <xdr:colOff>419101</xdr:colOff>
      <xdr:row>24</xdr:row>
      <xdr:rowOff>161925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B1B4C82B-1538-44AD-84E6-C02789AE1B3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37</xdr:row>
      <xdr:rowOff>176212</xdr:rowOff>
    </xdr:from>
    <xdr:to>
      <xdr:col>10</xdr:col>
      <xdr:colOff>9525</xdr:colOff>
      <xdr:row>52</xdr:row>
      <xdr:rowOff>52387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11C42263-21E6-4898-9FA6-3C331F49351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</xdr:colOff>
      <xdr:row>52</xdr:row>
      <xdr:rowOff>66674</xdr:rowOff>
    </xdr:from>
    <xdr:to>
      <xdr:col>10</xdr:col>
      <xdr:colOff>19051</xdr:colOff>
      <xdr:row>65</xdr:row>
      <xdr:rowOff>180975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44F0A49B-0809-40D7-B0C7-1E994AB8A4B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685800</xdr:colOff>
      <xdr:row>1</xdr:row>
      <xdr:rowOff>4762</xdr:rowOff>
    </xdr:from>
    <xdr:to>
      <xdr:col>8</xdr:col>
      <xdr:colOff>257174</xdr:colOff>
      <xdr:row>12</xdr:row>
      <xdr:rowOff>38100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67B88FD-11D2-4BB6-8EB0-C433D0F2D03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295275</xdr:colOff>
      <xdr:row>14</xdr:row>
      <xdr:rowOff>57150</xdr:rowOff>
    </xdr:from>
    <xdr:to>
      <xdr:col>9</xdr:col>
      <xdr:colOff>419101</xdr:colOff>
      <xdr:row>24</xdr:row>
      <xdr:rowOff>161925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622170FF-526D-4876-B7BC-C6BDC510D22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37</xdr:row>
      <xdr:rowOff>176212</xdr:rowOff>
    </xdr:from>
    <xdr:to>
      <xdr:col>10</xdr:col>
      <xdr:colOff>9525</xdr:colOff>
      <xdr:row>52</xdr:row>
      <xdr:rowOff>52387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A4D555AA-D2E3-43FB-B10C-E447149C4E6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</xdr:colOff>
      <xdr:row>52</xdr:row>
      <xdr:rowOff>66674</xdr:rowOff>
    </xdr:from>
    <xdr:to>
      <xdr:col>10</xdr:col>
      <xdr:colOff>19051</xdr:colOff>
      <xdr:row>65</xdr:row>
      <xdr:rowOff>180975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A1E625F-3C76-427F-9919-D362647B15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371475</xdr:colOff>
      <xdr:row>1</xdr:row>
      <xdr:rowOff>109536</xdr:rowOff>
    </xdr:from>
    <xdr:to>
      <xdr:col>9</xdr:col>
      <xdr:colOff>123825</xdr:colOff>
      <xdr:row>16</xdr:row>
      <xdr:rowOff>161924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285750</xdr:colOff>
      <xdr:row>1</xdr:row>
      <xdr:rowOff>104775</xdr:rowOff>
    </xdr:from>
    <xdr:to>
      <xdr:col>9</xdr:col>
      <xdr:colOff>38100</xdr:colOff>
      <xdr:row>15</xdr:row>
      <xdr:rowOff>171450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295274</xdr:colOff>
      <xdr:row>1</xdr:row>
      <xdr:rowOff>38100</xdr:rowOff>
    </xdr:from>
    <xdr:to>
      <xdr:col>8</xdr:col>
      <xdr:colOff>247649</xdr:colOff>
      <xdr:row>11</xdr:row>
      <xdr:rowOff>9525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295274</xdr:colOff>
      <xdr:row>1</xdr:row>
      <xdr:rowOff>38100</xdr:rowOff>
    </xdr:from>
    <xdr:to>
      <xdr:col>8</xdr:col>
      <xdr:colOff>247649</xdr:colOff>
      <xdr:row>11</xdr:row>
      <xdr:rowOff>9525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685800</xdr:colOff>
      <xdr:row>1</xdr:row>
      <xdr:rowOff>4762</xdr:rowOff>
    </xdr:from>
    <xdr:to>
      <xdr:col>8</xdr:col>
      <xdr:colOff>257174</xdr:colOff>
      <xdr:row>12</xdr:row>
      <xdr:rowOff>38100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685800</xdr:colOff>
      <xdr:row>1</xdr:row>
      <xdr:rowOff>4762</xdr:rowOff>
    </xdr:from>
    <xdr:to>
      <xdr:col>8</xdr:col>
      <xdr:colOff>257174</xdr:colOff>
      <xdr:row>12</xdr:row>
      <xdr:rowOff>38100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295275</xdr:colOff>
      <xdr:row>14</xdr:row>
      <xdr:rowOff>57150</xdr:rowOff>
    </xdr:from>
    <xdr:to>
      <xdr:col>9</xdr:col>
      <xdr:colOff>419101</xdr:colOff>
      <xdr:row>24</xdr:row>
      <xdr:rowOff>161925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685800</xdr:colOff>
      <xdr:row>1</xdr:row>
      <xdr:rowOff>4762</xdr:rowOff>
    </xdr:from>
    <xdr:to>
      <xdr:col>8</xdr:col>
      <xdr:colOff>257174</xdr:colOff>
      <xdr:row>12</xdr:row>
      <xdr:rowOff>38100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6EFE89B-5FDB-4522-9B1E-697710EA629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295275</xdr:colOff>
      <xdr:row>14</xdr:row>
      <xdr:rowOff>57150</xdr:rowOff>
    </xdr:from>
    <xdr:to>
      <xdr:col>9</xdr:col>
      <xdr:colOff>419101</xdr:colOff>
      <xdr:row>24</xdr:row>
      <xdr:rowOff>161925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80EC690A-2491-481C-81BA-46D5B2B9B9B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3A45B5-4823-45AD-88C7-59C60F49E475}">
  <dimension ref="A1:E17"/>
  <sheetViews>
    <sheetView workbookViewId="0">
      <selection activeCell="B11" sqref="B11:B17"/>
    </sheetView>
  </sheetViews>
  <sheetFormatPr defaultRowHeight="14.4" x14ac:dyDescent="0.3"/>
  <cols>
    <col min="1" max="1" width="4" bestFit="1" customWidth="1"/>
    <col min="2" max="2" width="7.6640625" bestFit="1" customWidth="1"/>
    <col min="3" max="3" width="7.33203125" bestFit="1" customWidth="1"/>
    <col min="4" max="4" width="14.44140625" bestFit="1" customWidth="1"/>
  </cols>
  <sheetData>
    <row r="1" spans="1:5" x14ac:dyDescent="0.3">
      <c r="B1" t="s">
        <v>148</v>
      </c>
      <c r="C1" t="s">
        <v>149</v>
      </c>
      <c r="D1" t="s">
        <v>150</v>
      </c>
    </row>
    <row r="2" spans="1:5" x14ac:dyDescent="0.3">
      <c r="A2" t="s">
        <v>141</v>
      </c>
      <c r="B2">
        <v>1005</v>
      </c>
      <c r="C2">
        <v>1052</v>
      </c>
      <c r="D2">
        <v>187</v>
      </c>
    </row>
    <row r="3" spans="1:5" x14ac:dyDescent="0.3">
      <c r="A3" t="s">
        <v>142</v>
      </c>
      <c r="B3">
        <v>1009</v>
      </c>
      <c r="C3">
        <v>1109</v>
      </c>
      <c r="D3">
        <v>170</v>
      </c>
    </row>
    <row r="4" spans="1:5" x14ac:dyDescent="0.3">
      <c r="A4" t="s">
        <v>143</v>
      </c>
      <c r="B4">
        <v>1038</v>
      </c>
      <c r="C4">
        <v>1132</v>
      </c>
      <c r="D4">
        <v>147</v>
      </c>
    </row>
    <row r="5" spans="1:5" x14ac:dyDescent="0.3">
      <c r="A5" t="s">
        <v>144</v>
      </c>
      <c r="B5">
        <v>827</v>
      </c>
      <c r="C5">
        <v>1006</v>
      </c>
      <c r="D5">
        <v>153</v>
      </c>
    </row>
    <row r="6" spans="1:5" x14ac:dyDescent="0.3">
      <c r="A6" t="s">
        <v>145</v>
      </c>
      <c r="B6">
        <v>613</v>
      </c>
      <c r="C6">
        <v>639</v>
      </c>
      <c r="D6">
        <v>144</v>
      </c>
    </row>
    <row r="7" spans="1:5" x14ac:dyDescent="0.3">
      <c r="A7" t="s">
        <v>146</v>
      </c>
      <c r="B7">
        <v>522</v>
      </c>
      <c r="C7">
        <v>591</v>
      </c>
      <c r="D7">
        <v>96</v>
      </c>
    </row>
    <row r="8" spans="1:5" x14ac:dyDescent="0.3">
      <c r="A8" t="s">
        <v>147</v>
      </c>
      <c r="B8">
        <v>790</v>
      </c>
      <c r="C8">
        <v>990</v>
      </c>
      <c r="D8">
        <v>205</v>
      </c>
    </row>
    <row r="10" spans="1:5" x14ac:dyDescent="0.3">
      <c r="B10" t="s">
        <v>148</v>
      </c>
      <c r="C10" t="s">
        <v>149</v>
      </c>
      <c r="D10" t="s">
        <v>150</v>
      </c>
    </row>
    <row r="11" spans="1:5" x14ac:dyDescent="0.3">
      <c r="A11" t="s">
        <v>141</v>
      </c>
      <c r="B11">
        <v>998</v>
      </c>
      <c r="C11">
        <v>1048</v>
      </c>
      <c r="D11">
        <v>184</v>
      </c>
      <c r="E11">
        <f>SUM(B11:D11)</f>
        <v>2230</v>
      </c>
    </row>
    <row r="12" spans="1:5" x14ac:dyDescent="0.3">
      <c r="A12" t="s">
        <v>142</v>
      </c>
      <c r="B12">
        <v>1009</v>
      </c>
      <c r="C12">
        <v>1108</v>
      </c>
      <c r="D12">
        <v>169</v>
      </c>
      <c r="E12">
        <f t="shared" ref="E12:E17" si="0">SUM(B12:D12)</f>
        <v>2286</v>
      </c>
    </row>
    <row r="13" spans="1:5" x14ac:dyDescent="0.3">
      <c r="A13" t="s">
        <v>143</v>
      </c>
      <c r="B13">
        <v>1042</v>
      </c>
      <c r="C13">
        <v>1131</v>
      </c>
      <c r="D13">
        <v>148</v>
      </c>
      <c r="E13">
        <f t="shared" si="0"/>
        <v>2321</v>
      </c>
    </row>
    <row r="14" spans="1:5" x14ac:dyDescent="0.3">
      <c r="A14" t="s">
        <v>144</v>
      </c>
      <c r="B14">
        <v>825</v>
      </c>
      <c r="C14">
        <v>1005</v>
      </c>
      <c r="D14">
        <v>148</v>
      </c>
      <c r="E14">
        <f t="shared" si="0"/>
        <v>1978</v>
      </c>
    </row>
    <row r="15" spans="1:5" x14ac:dyDescent="0.3">
      <c r="A15" t="s">
        <v>145</v>
      </c>
      <c r="B15">
        <v>614</v>
      </c>
      <c r="C15">
        <v>642</v>
      </c>
      <c r="D15">
        <v>142</v>
      </c>
      <c r="E15">
        <f t="shared" si="0"/>
        <v>1398</v>
      </c>
    </row>
    <row r="16" spans="1:5" x14ac:dyDescent="0.3">
      <c r="A16" t="s">
        <v>146</v>
      </c>
      <c r="B16">
        <v>522</v>
      </c>
      <c r="C16">
        <v>587</v>
      </c>
      <c r="D16">
        <v>96</v>
      </c>
      <c r="E16">
        <f t="shared" si="0"/>
        <v>1205</v>
      </c>
    </row>
    <row r="17" spans="1:5" x14ac:dyDescent="0.3">
      <c r="A17" t="s">
        <v>147</v>
      </c>
      <c r="B17">
        <v>775</v>
      </c>
      <c r="C17">
        <v>995</v>
      </c>
      <c r="D17">
        <v>204</v>
      </c>
      <c r="E17">
        <f t="shared" si="0"/>
        <v>1974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N60"/>
  <sheetViews>
    <sheetView topLeftCell="C47" workbookViewId="0">
      <selection activeCell="H51" sqref="H51:H59"/>
    </sheetView>
  </sheetViews>
  <sheetFormatPr defaultRowHeight="14.4" x14ac:dyDescent="0.3"/>
  <cols>
    <col min="1" max="1" width="28.88671875" customWidth="1"/>
    <col min="2" max="3" width="10.5546875" bestFit="1" customWidth="1"/>
    <col min="4" max="4" width="9.44140625" customWidth="1"/>
    <col min="5" max="5" width="11" bestFit="1" customWidth="1"/>
    <col min="6" max="6" width="11.109375" customWidth="1"/>
    <col min="7" max="7" width="11" customWidth="1"/>
    <col min="8" max="9" width="10.33203125" customWidth="1"/>
  </cols>
  <sheetData>
    <row r="1" spans="1:5" ht="18" thickBot="1" x14ac:dyDescent="0.4">
      <c r="A1" s="1" t="s">
        <v>0</v>
      </c>
      <c r="D1" s="8" t="s">
        <v>39</v>
      </c>
    </row>
    <row r="2" spans="1:5" ht="15" thickTop="1" x14ac:dyDescent="0.3">
      <c r="A2" s="8" t="s">
        <v>1</v>
      </c>
      <c r="B2">
        <v>38</v>
      </c>
    </row>
    <row r="3" spans="1:5" x14ac:dyDescent="0.3">
      <c r="A3" s="8" t="s">
        <v>2</v>
      </c>
      <c r="B3">
        <v>15</v>
      </c>
    </row>
    <row r="4" spans="1:5" x14ac:dyDescent="0.3">
      <c r="A4" s="8" t="s">
        <v>3</v>
      </c>
      <c r="B4">
        <v>20</v>
      </c>
    </row>
    <row r="5" spans="1:5" x14ac:dyDescent="0.3">
      <c r="A5" s="8" t="s">
        <v>4</v>
      </c>
      <c r="B5">
        <v>1</v>
      </c>
    </row>
    <row r="6" spans="1:5" x14ac:dyDescent="0.3">
      <c r="A6" s="8" t="s">
        <v>5</v>
      </c>
      <c r="B6">
        <v>3</v>
      </c>
    </row>
    <row r="7" spans="1:5" x14ac:dyDescent="0.3">
      <c r="A7" s="8" t="s">
        <v>6</v>
      </c>
      <c r="B7">
        <v>2</v>
      </c>
    </row>
    <row r="8" spans="1:5" x14ac:dyDescent="0.3">
      <c r="A8" s="8" t="s">
        <v>7</v>
      </c>
      <c r="B8">
        <v>15</v>
      </c>
    </row>
    <row r="9" spans="1:5" x14ac:dyDescent="0.3">
      <c r="A9" s="8" t="s">
        <v>8</v>
      </c>
      <c r="B9">
        <v>0</v>
      </c>
    </row>
    <row r="10" spans="1:5" x14ac:dyDescent="0.3">
      <c r="A10" s="8" t="s">
        <v>20</v>
      </c>
      <c r="B10">
        <v>0</v>
      </c>
    </row>
    <row r="11" spans="1:5" x14ac:dyDescent="0.3">
      <c r="A11" s="2" t="s">
        <v>15</v>
      </c>
      <c r="B11" s="3">
        <f>SUM(B2:B10)</f>
        <v>94</v>
      </c>
    </row>
    <row r="12" spans="1:5" x14ac:dyDescent="0.3">
      <c r="A12" s="2"/>
      <c r="B12" s="3"/>
    </row>
    <row r="13" spans="1:5" ht="15" thickBot="1" x14ac:dyDescent="0.35"/>
    <row r="14" spans="1:5" ht="17.399999999999999" x14ac:dyDescent="0.35">
      <c r="A14" s="132" t="s">
        <v>17</v>
      </c>
      <c r="B14" s="133"/>
      <c r="C14" s="133"/>
      <c r="D14" s="134"/>
      <c r="E14" s="8" t="s">
        <v>117</v>
      </c>
    </row>
    <row r="15" spans="1:5" ht="45.6" thickBot="1" x14ac:dyDescent="0.35">
      <c r="A15" s="16"/>
      <c r="B15" s="29" t="s">
        <v>98</v>
      </c>
      <c r="C15" s="29" t="s">
        <v>99</v>
      </c>
      <c r="D15" s="30" t="s">
        <v>21</v>
      </c>
    </row>
    <row r="16" spans="1:5" ht="15" thickTop="1" x14ac:dyDescent="0.3">
      <c r="A16" s="31" t="s">
        <v>1</v>
      </c>
      <c r="B16" s="32">
        <v>5991</v>
      </c>
      <c r="C16" s="32">
        <v>5551</v>
      </c>
      <c r="D16" s="33">
        <f>C16-B16</f>
        <v>-440</v>
      </c>
    </row>
    <row r="17" spans="1:5" x14ac:dyDescent="0.3">
      <c r="A17" s="31" t="s">
        <v>2</v>
      </c>
      <c r="B17" s="32">
        <v>6287</v>
      </c>
      <c r="C17" s="32">
        <v>6348</v>
      </c>
      <c r="D17" s="33">
        <f t="shared" ref="D17:D25" si="0">C17-B17</f>
        <v>61</v>
      </c>
      <c r="E17" s="12"/>
    </row>
    <row r="18" spans="1:5" x14ac:dyDescent="0.3">
      <c r="A18" s="31" t="s">
        <v>3</v>
      </c>
      <c r="B18" s="32">
        <v>1102</v>
      </c>
      <c r="C18" s="32">
        <v>1049</v>
      </c>
      <c r="D18" s="33">
        <f t="shared" si="0"/>
        <v>-53</v>
      </c>
      <c r="E18" s="12"/>
    </row>
    <row r="19" spans="1:5" x14ac:dyDescent="0.3">
      <c r="A19" s="31" t="s">
        <v>4</v>
      </c>
      <c r="B19" s="32">
        <v>214</v>
      </c>
      <c r="C19" s="32">
        <v>206</v>
      </c>
      <c r="D19" s="33">
        <f t="shared" si="0"/>
        <v>-8</v>
      </c>
      <c r="E19" s="12"/>
    </row>
    <row r="20" spans="1:5" x14ac:dyDescent="0.3">
      <c r="A20" s="31" t="s">
        <v>5</v>
      </c>
      <c r="B20" s="32">
        <v>145</v>
      </c>
      <c r="C20" s="32">
        <v>161</v>
      </c>
      <c r="D20" s="33">
        <f t="shared" si="0"/>
        <v>16</v>
      </c>
      <c r="E20" s="12"/>
    </row>
    <row r="21" spans="1:5" x14ac:dyDescent="0.3">
      <c r="A21" s="31" t="s">
        <v>6</v>
      </c>
      <c r="B21" s="32">
        <v>52</v>
      </c>
      <c r="C21" s="32">
        <v>47</v>
      </c>
      <c r="D21" s="33">
        <f t="shared" si="0"/>
        <v>-5</v>
      </c>
      <c r="E21" s="12"/>
    </row>
    <row r="22" spans="1:5" x14ac:dyDescent="0.3">
      <c r="A22" s="31" t="s">
        <v>7</v>
      </c>
      <c r="B22" s="32">
        <v>129</v>
      </c>
      <c r="C22" s="32">
        <v>143</v>
      </c>
      <c r="D22" s="33">
        <f t="shared" si="0"/>
        <v>14</v>
      </c>
      <c r="E22" s="12"/>
    </row>
    <row r="23" spans="1:5" x14ac:dyDescent="0.3">
      <c r="A23" s="17" t="s">
        <v>8</v>
      </c>
      <c r="B23" s="15">
        <v>57</v>
      </c>
      <c r="C23" s="15">
        <v>63</v>
      </c>
      <c r="D23" s="18">
        <f t="shared" si="0"/>
        <v>6</v>
      </c>
      <c r="E23" s="12"/>
    </row>
    <row r="24" spans="1:5" x14ac:dyDescent="0.3">
      <c r="A24" s="17" t="s">
        <v>20</v>
      </c>
      <c r="B24" s="15">
        <v>71</v>
      </c>
      <c r="C24" s="15">
        <v>81</v>
      </c>
      <c r="D24" s="18">
        <f t="shared" si="0"/>
        <v>10</v>
      </c>
      <c r="E24" s="12"/>
    </row>
    <row r="25" spans="1:5" ht="15" thickBot="1" x14ac:dyDescent="0.35">
      <c r="A25" s="19"/>
      <c r="B25" s="39">
        <f>SUM(B16:B24)</f>
        <v>14048</v>
      </c>
      <c r="C25" s="39">
        <f>SUM(C16:C24)</f>
        <v>13649</v>
      </c>
      <c r="D25" s="21">
        <f t="shared" si="0"/>
        <v>-399</v>
      </c>
      <c r="E25" s="12"/>
    </row>
    <row r="27" spans="1:5" x14ac:dyDescent="0.3">
      <c r="A27" s="135" t="s">
        <v>103</v>
      </c>
      <c r="B27" s="135"/>
      <c r="C27" s="135"/>
      <c r="D27" s="135"/>
      <c r="E27" s="36">
        <v>6</v>
      </c>
    </row>
    <row r="28" spans="1:5" x14ac:dyDescent="0.3">
      <c r="A28" s="135" t="s">
        <v>106</v>
      </c>
      <c r="B28" s="135"/>
      <c r="C28" s="135"/>
      <c r="D28" s="135"/>
      <c r="E28" s="36">
        <v>7</v>
      </c>
    </row>
    <row r="29" spans="1:5" x14ac:dyDescent="0.3">
      <c r="A29" s="135" t="s">
        <v>105</v>
      </c>
      <c r="B29" s="135"/>
      <c r="C29" s="135"/>
      <c r="D29" s="135"/>
      <c r="E29" s="36">
        <v>5</v>
      </c>
    </row>
    <row r="30" spans="1:5" x14ac:dyDescent="0.3">
      <c r="A30" s="135" t="s">
        <v>104</v>
      </c>
      <c r="B30" s="136"/>
      <c r="C30" s="136"/>
      <c r="D30" s="136"/>
      <c r="E30" s="36">
        <v>11</v>
      </c>
    </row>
    <row r="32" spans="1:5" ht="18" thickBot="1" x14ac:dyDescent="0.4">
      <c r="A32" s="42" t="s">
        <v>102</v>
      </c>
      <c r="B32" s="42"/>
      <c r="C32" s="42"/>
    </row>
    <row r="33" spans="1:14" ht="15" thickTop="1" x14ac:dyDescent="0.3"/>
    <row r="34" spans="1:14" ht="15" thickBot="1" x14ac:dyDescent="0.35">
      <c r="A34" s="46">
        <v>43800</v>
      </c>
      <c r="B34" s="46">
        <v>43770</v>
      </c>
      <c r="C34" s="46">
        <v>43739</v>
      </c>
      <c r="D34" s="46">
        <v>43709</v>
      </c>
      <c r="E34" s="47" t="s">
        <v>107</v>
      </c>
      <c r="F34" s="47" t="s">
        <v>108</v>
      </c>
      <c r="G34" s="48">
        <v>2018</v>
      </c>
      <c r="H34" s="48">
        <v>2017</v>
      </c>
      <c r="I34" s="46" t="s">
        <v>91</v>
      </c>
      <c r="J34" s="49" t="s">
        <v>44</v>
      </c>
    </row>
    <row r="35" spans="1:14" ht="15.6" thickTop="1" thickBot="1" x14ac:dyDescent="0.35">
      <c r="A35" s="45">
        <v>16</v>
      </c>
      <c r="B35" s="45">
        <v>3</v>
      </c>
      <c r="C35" s="45">
        <v>5</v>
      </c>
      <c r="D35" s="45">
        <v>8</v>
      </c>
      <c r="E35" s="45">
        <v>9</v>
      </c>
      <c r="F35" s="45">
        <v>14</v>
      </c>
      <c r="G35" s="45">
        <v>13</v>
      </c>
      <c r="H35" s="45">
        <v>4</v>
      </c>
      <c r="I35" s="45">
        <v>17</v>
      </c>
      <c r="J35" s="43">
        <f>SUM(A35:I35)</f>
        <v>89</v>
      </c>
    </row>
    <row r="36" spans="1:14" ht="15" thickTop="1" x14ac:dyDescent="0.3"/>
    <row r="37" spans="1:14" ht="18" thickBot="1" x14ac:dyDescent="0.4">
      <c r="A37" s="1" t="s">
        <v>41</v>
      </c>
    </row>
    <row r="38" spans="1:14" ht="29.4" thickTop="1" x14ac:dyDescent="0.3">
      <c r="B38" s="10" t="s">
        <v>40</v>
      </c>
      <c r="C38" s="10" t="s">
        <v>2</v>
      </c>
      <c r="D38" s="28" t="s">
        <v>3</v>
      </c>
      <c r="E38" s="10" t="s">
        <v>48</v>
      </c>
      <c r="F38" s="10" t="s">
        <v>49</v>
      </c>
      <c r="G38" s="10" t="s">
        <v>50</v>
      </c>
      <c r="H38" s="10" t="s">
        <v>7</v>
      </c>
      <c r="I38" s="10" t="s">
        <v>55</v>
      </c>
      <c r="J38" s="10" t="s">
        <v>42</v>
      </c>
      <c r="K38" s="10"/>
      <c r="L38" s="10"/>
      <c r="M38" s="10"/>
      <c r="N38" s="10"/>
    </row>
    <row r="39" spans="1:14" x14ac:dyDescent="0.3">
      <c r="A39" s="8" t="s">
        <v>32</v>
      </c>
      <c r="B39" s="9">
        <v>958</v>
      </c>
      <c r="C39" s="9">
        <v>1045</v>
      </c>
      <c r="D39" s="9">
        <v>192</v>
      </c>
      <c r="E39" s="9">
        <v>47</v>
      </c>
      <c r="F39" s="9">
        <v>29</v>
      </c>
      <c r="G39" s="9">
        <v>9</v>
      </c>
      <c r="H39" s="9">
        <v>0</v>
      </c>
      <c r="I39" s="9">
        <v>69</v>
      </c>
      <c r="J39" s="9">
        <f t="shared" ref="J39:J45" si="1">SUM(B39:I39)</f>
        <v>2349</v>
      </c>
    </row>
    <row r="40" spans="1:14" x14ac:dyDescent="0.3">
      <c r="A40" s="8" t="s">
        <v>33</v>
      </c>
      <c r="B40" s="9">
        <v>970</v>
      </c>
      <c r="C40" s="9">
        <v>1069</v>
      </c>
      <c r="D40" s="9">
        <v>160</v>
      </c>
      <c r="E40" s="9">
        <v>46</v>
      </c>
      <c r="F40" s="9">
        <v>37</v>
      </c>
      <c r="G40" s="9">
        <v>16</v>
      </c>
      <c r="H40" s="9">
        <v>7</v>
      </c>
      <c r="I40" s="9">
        <v>0</v>
      </c>
      <c r="J40" s="9">
        <f t="shared" si="1"/>
        <v>2305</v>
      </c>
    </row>
    <row r="41" spans="1:14" x14ac:dyDescent="0.3">
      <c r="A41" s="8" t="s">
        <v>34</v>
      </c>
      <c r="B41" s="9">
        <v>1023</v>
      </c>
      <c r="C41" s="9">
        <v>1124</v>
      </c>
      <c r="D41" s="9">
        <v>134</v>
      </c>
      <c r="E41" s="9">
        <v>37</v>
      </c>
      <c r="F41" s="9">
        <v>22</v>
      </c>
      <c r="G41" s="9">
        <v>5</v>
      </c>
      <c r="H41" s="9">
        <v>2</v>
      </c>
      <c r="I41" s="9">
        <v>0</v>
      </c>
      <c r="J41" s="9">
        <f t="shared" si="1"/>
        <v>2347</v>
      </c>
    </row>
    <row r="42" spans="1:14" x14ac:dyDescent="0.3">
      <c r="A42" s="8" t="s">
        <v>35</v>
      </c>
      <c r="B42" s="9">
        <v>784</v>
      </c>
      <c r="C42" s="9">
        <v>977</v>
      </c>
      <c r="D42" s="9">
        <v>169</v>
      </c>
      <c r="E42" s="9">
        <v>22</v>
      </c>
      <c r="F42" s="9">
        <v>21</v>
      </c>
      <c r="G42" s="9">
        <v>6</v>
      </c>
      <c r="H42" s="9">
        <v>2</v>
      </c>
      <c r="I42" s="9">
        <v>0</v>
      </c>
      <c r="J42" s="9">
        <f t="shared" si="1"/>
        <v>1981</v>
      </c>
    </row>
    <row r="43" spans="1:14" x14ac:dyDescent="0.3">
      <c r="A43" s="8" t="s">
        <v>36</v>
      </c>
      <c r="B43" s="9">
        <v>596</v>
      </c>
      <c r="C43" s="9">
        <v>625</v>
      </c>
      <c r="D43" s="9">
        <v>140</v>
      </c>
      <c r="E43" s="9">
        <v>18</v>
      </c>
      <c r="F43" s="9">
        <v>13</v>
      </c>
      <c r="G43" s="9">
        <v>3</v>
      </c>
      <c r="H43" s="9">
        <v>2</v>
      </c>
      <c r="I43" s="9">
        <v>1</v>
      </c>
      <c r="J43" s="9">
        <f t="shared" si="1"/>
        <v>1398</v>
      </c>
    </row>
    <row r="44" spans="1:14" x14ac:dyDescent="0.3">
      <c r="A44" s="8" t="s">
        <v>37</v>
      </c>
      <c r="B44" s="9">
        <v>494</v>
      </c>
      <c r="C44" s="9">
        <v>554</v>
      </c>
      <c r="D44" s="9">
        <v>89</v>
      </c>
      <c r="E44" s="9">
        <v>13</v>
      </c>
      <c r="F44" s="9">
        <v>16</v>
      </c>
      <c r="G44" s="9">
        <v>2</v>
      </c>
      <c r="H44" s="9">
        <v>5</v>
      </c>
      <c r="I44" s="9">
        <v>0</v>
      </c>
      <c r="J44" s="9">
        <f t="shared" si="1"/>
        <v>1173</v>
      </c>
    </row>
    <row r="45" spans="1:14" x14ac:dyDescent="0.3">
      <c r="A45" s="8" t="s">
        <v>38</v>
      </c>
      <c r="B45" s="9">
        <v>756</v>
      </c>
      <c r="C45" s="9">
        <v>982</v>
      </c>
      <c r="D45" s="9">
        <v>165</v>
      </c>
      <c r="E45" s="9">
        <v>26</v>
      </c>
      <c r="F45" s="9">
        <v>25</v>
      </c>
      <c r="G45" s="9">
        <v>6</v>
      </c>
      <c r="H45" s="9">
        <v>125</v>
      </c>
      <c r="I45" s="9">
        <v>11</v>
      </c>
      <c r="J45" s="9">
        <f t="shared" si="1"/>
        <v>2096</v>
      </c>
    </row>
    <row r="46" spans="1:14" ht="15" thickBot="1" x14ac:dyDescent="0.35">
      <c r="B46" s="13">
        <f>SUM(B39:B45)</f>
        <v>5581</v>
      </c>
      <c r="C46" s="13">
        <f t="shared" ref="C46:I46" si="2">SUM(C39:C45)</f>
        <v>6376</v>
      </c>
      <c r="D46" s="13">
        <f t="shared" si="2"/>
        <v>1049</v>
      </c>
      <c r="E46" s="13">
        <f t="shared" si="2"/>
        <v>209</v>
      </c>
      <c r="F46" s="13">
        <f t="shared" si="2"/>
        <v>163</v>
      </c>
      <c r="G46" s="13">
        <f t="shared" si="2"/>
        <v>47</v>
      </c>
      <c r="H46" s="13">
        <f t="shared" si="2"/>
        <v>143</v>
      </c>
      <c r="I46" s="13">
        <f t="shared" si="2"/>
        <v>81</v>
      </c>
      <c r="J46" s="13">
        <f>SUM(J39:J45)</f>
        <v>13649</v>
      </c>
    </row>
    <row r="47" spans="1:14" ht="15" thickTop="1" x14ac:dyDescent="0.3"/>
    <row r="48" spans="1:14" ht="15" thickBot="1" x14ac:dyDescent="0.35"/>
    <row r="49" spans="1:8" ht="15.6" x14ac:dyDescent="0.3">
      <c r="A49" s="36" t="s">
        <v>111</v>
      </c>
      <c r="B49" s="36">
        <f>B11</f>
        <v>94</v>
      </c>
      <c r="D49" s="137" t="s">
        <v>113</v>
      </c>
      <c r="E49" s="138"/>
      <c r="F49" s="138"/>
      <c r="G49" s="138"/>
      <c r="H49" s="139"/>
    </row>
    <row r="50" spans="1:8" ht="44.25" customHeight="1" thickBot="1" x14ac:dyDescent="0.35">
      <c r="A50" s="37" t="s">
        <v>112</v>
      </c>
      <c r="B50" s="36">
        <v>60</v>
      </c>
      <c r="D50" s="140" t="s">
        <v>114</v>
      </c>
      <c r="E50" s="141"/>
      <c r="F50" s="141"/>
      <c r="G50" s="141" t="s">
        <v>115</v>
      </c>
      <c r="H50" s="142"/>
    </row>
    <row r="51" spans="1:8" ht="28.8" x14ac:dyDescent="0.3">
      <c r="A51" s="37" t="s">
        <v>100</v>
      </c>
      <c r="B51" s="37">
        <v>947</v>
      </c>
      <c r="D51" s="54" t="s">
        <v>1</v>
      </c>
      <c r="E51" s="22"/>
      <c r="F51" s="57">
        <v>56</v>
      </c>
      <c r="G51" s="60" t="s">
        <v>32</v>
      </c>
      <c r="H51" s="59">
        <v>18</v>
      </c>
    </row>
    <row r="52" spans="1:8" x14ac:dyDescent="0.3">
      <c r="A52" s="36" t="s">
        <v>101</v>
      </c>
      <c r="B52" s="36">
        <f>F60</f>
        <v>111</v>
      </c>
      <c r="D52" s="54" t="s">
        <v>2</v>
      </c>
      <c r="E52" s="22"/>
      <c r="F52" s="53">
        <v>19</v>
      </c>
      <c r="G52" s="60" t="s">
        <v>116</v>
      </c>
      <c r="H52" s="59">
        <v>21</v>
      </c>
    </row>
    <row r="53" spans="1:8" x14ac:dyDescent="0.3">
      <c r="A53" s="36" t="s">
        <v>27</v>
      </c>
      <c r="B53" s="40">
        <f>C25</f>
        <v>13649</v>
      </c>
      <c r="D53" s="54" t="s">
        <v>3</v>
      </c>
      <c r="E53" s="22"/>
      <c r="F53" s="53">
        <v>22</v>
      </c>
      <c r="G53" s="60" t="s">
        <v>34</v>
      </c>
      <c r="H53" s="59">
        <v>15</v>
      </c>
    </row>
    <row r="54" spans="1:8" x14ac:dyDescent="0.3">
      <c r="D54" s="54" t="s">
        <v>4</v>
      </c>
      <c r="E54" s="22"/>
      <c r="F54" s="53">
        <v>9</v>
      </c>
      <c r="G54" s="61" t="s">
        <v>35</v>
      </c>
      <c r="H54" s="59">
        <v>11</v>
      </c>
    </row>
    <row r="55" spans="1:8" x14ac:dyDescent="0.3">
      <c r="A55" s="36" t="s">
        <v>109</v>
      </c>
      <c r="B55" s="36">
        <f>D25</f>
        <v>-399</v>
      </c>
      <c r="D55" s="54" t="s">
        <v>5</v>
      </c>
      <c r="E55" s="22"/>
      <c r="F55" s="53">
        <v>2</v>
      </c>
      <c r="G55" s="62" t="s">
        <v>36</v>
      </c>
      <c r="H55" s="59">
        <v>13</v>
      </c>
    </row>
    <row r="56" spans="1:8" x14ac:dyDescent="0.3">
      <c r="A56" s="36" t="s">
        <v>110</v>
      </c>
      <c r="B56" s="38">
        <f>((C25-B51)/B25)</f>
        <v>0.90418564920273348</v>
      </c>
      <c r="D56" s="54" t="s">
        <v>6</v>
      </c>
      <c r="E56" s="22"/>
      <c r="F56" s="53">
        <v>3</v>
      </c>
      <c r="G56" s="61" t="s">
        <v>37</v>
      </c>
      <c r="H56" s="59">
        <v>18</v>
      </c>
    </row>
    <row r="57" spans="1:8" ht="17.399999999999999" x14ac:dyDescent="0.35">
      <c r="C57" s="44"/>
      <c r="D57" s="54" t="s">
        <v>7</v>
      </c>
      <c r="E57" s="22"/>
      <c r="F57" s="53">
        <v>0</v>
      </c>
      <c r="G57" s="61" t="s">
        <v>38</v>
      </c>
      <c r="H57" s="59">
        <v>15</v>
      </c>
    </row>
    <row r="58" spans="1:8" x14ac:dyDescent="0.3">
      <c r="D58" s="54" t="s">
        <v>8</v>
      </c>
      <c r="E58" s="22"/>
      <c r="F58" s="53">
        <v>0</v>
      </c>
      <c r="G58" s="22"/>
      <c r="H58" s="59"/>
    </row>
    <row r="59" spans="1:8" x14ac:dyDescent="0.3">
      <c r="D59" s="54" t="s">
        <v>20</v>
      </c>
      <c r="E59" s="22"/>
      <c r="F59" s="53">
        <v>0</v>
      </c>
      <c r="G59" s="22"/>
      <c r="H59" s="59"/>
    </row>
    <row r="60" spans="1:8" ht="15" thickBot="1" x14ac:dyDescent="0.35">
      <c r="A60" s="50" t="s">
        <v>82</v>
      </c>
      <c r="B60" s="36">
        <v>287</v>
      </c>
      <c r="D60" s="55"/>
      <c r="E60" s="56"/>
      <c r="F60" s="58">
        <f>SUM(F51:F59)</f>
        <v>111</v>
      </c>
      <c r="G60" s="56"/>
      <c r="H60" s="63">
        <f>SUM(H51:H59)</f>
        <v>111</v>
      </c>
    </row>
  </sheetData>
  <mergeCells count="8">
    <mergeCell ref="D49:H49"/>
    <mergeCell ref="D50:F50"/>
    <mergeCell ref="G50:H50"/>
    <mergeCell ref="A14:D14"/>
    <mergeCell ref="A27:D27"/>
    <mergeCell ref="A28:D28"/>
    <mergeCell ref="A29:D29"/>
    <mergeCell ref="A30:D30"/>
  </mergeCells>
  <pageMargins left="0.7" right="0.7" top="0.75" bottom="0.75" header="0.3" footer="0.3"/>
  <pageSetup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C9AAA8-BB19-4546-9D33-B65C91A8C59B}">
  <dimension ref="A1:N60"/>
  <sheetViews>
    <sheetView topLeftCell="A46" workbookViewId="0">
      <selection activeCell="C16" sqref="C16:C24"/>
    </sheetView>
  </sheetViews>
  <sheetFormatPr defaultRowHeight="14.4" x14ac:dyDescent="0.3"/>
  <cols>
    <col min="1" max="1" width="28.88671875" customWidth="1"/>
    <col min="2" max="3" width="10.5546875" bestFit="1" customWidth="1"/>
    <col min="4" max="4" width="9.44140625" customWidth="1"/>
    <col min="5" max="5" width="11" bestFit="1" customWidth="1"/>
    <col min="6" max="6" width="11.109375" customWidth="1"/>
    <col min="7" max="7" width="11" customWidth="1"/>
    <col min="8" max="9" width="10.33203125" customWidth="1"/>
  </cols>
  <sheetData>
    <row r="1" spans="1:5" ht="18" thickBot="1" x14ac:dyDescent="0.4">
      <c r="A1" s="1" t="s">
        <v>0</v>
      </c>
      <c r="D1" s="8" t="s">
        <v>39</v>
      </c>
    </row>
    <row r="2" spans="1:5" ht="15" thickTop="1" x14ac:dyDescent="0.3">
      <c r="A2" s="8" t="s">
        <v>1</v>
      </c>
      <c r="B2">
        <v>13</v>
      </c>
    </row>
    <row r="3" spans="1:5" x14ac:dyDescent="0.3">
      <c r="A3" s="8" t="s">
        <v>2</v>
      </c>
      <c r="B3">
        <v>1</v>
      </c>
    </row>
    <row r="4" spans="1:5" x14ac:dyDescent="0.3">
      <c r="A4" s="8" t="s">
        <v>3</v>
      </c>
      <c r="B4">
        <v>13</v>
      </c>
    </row>
    <row r="5" spans="1:5" x14ac:dyDescent="0.3">
      <c r="A5" s="8" t="s">
        <v>4</v>
      </c>
      <c r="B5">
        <v>1</v>
      </c>
    </row>
    <row r="6" spans="1:5" x14ac:dyDescent="0.3">
      <c r="A6" s="8" t="s">
        <v>5</v>
      </c>
      <c r="B6">
        <v>1</v>
      </c>
    </row>
    <row r="7" spans="1:5" x14ac:dyDescent="0.3">
      <c r="A7" s="8" t="s">
        <v>6</v>
      </c>
      <c r="B7">
        <v>0</v>
      </c>
    </row>
    <row r="8" spans="1:5" x14ac:dyDescent="0.3">
      <c r="A8" s="8" t="s">
        <v>7</v>
      </c>
      <c r="B8">
        <v>7</v>
      </c>
    </row>
    <row r="9" spans="1:5" x14ac:dyDescent="0.3">
      <c r="A9" s="8" t="s">
        <v>8</v>
      </c>
      <c r="B9">
        <v>0</v>
      </c>
    </row>
    <row r="10" spans="1:5" x14ac:dyDescent="0.3">
      <c r="A10" s="8" t="s">
        <v>20</v>
      </c>
      <c r="B10">
        <v>0</v>
      </c>
    </row>
    <row r="11" spans="1:5" x14ac:dyDescent="0.3">
      <c r="A11" s="2" t="s">
        <v>15</v>
      </c>
      <c r="B11" s="3">
        <f>SUM(B2:B10)</f>
        <v>36</v>
      </c>
    </row>
    <row r="12" spans="1:5" x14ac:dyDescent="0.3">
      <c r="A12" s="2"/>
      <c r="B12" s="3"/>
    </row>
    <row r="13" spans="1:5" ht="15" thickBot="1" x14ac:dyDescent="0.35"/>
    <row r="14" spans="1:5" ht="17.399999999999999" x14ac:dyDescent="0.35">
      <c r="A14" s="132" t="s">
        <v>17</v>
      </c>
      <c r="B14" s="133"/>
      <c r="C14" s="133"/>
      <c r="D14" s="134"/>
      <c r="E14" s="8" t="s">
        <v>117</v>
      </c>
    </row>
    <row r="15" spans="1:5" ht="45.6" thickBot="1" x14ac:dyDescent="0.35">
      <c r="A15" s="16"/>
      <c r="B15" s="29" t="s">
        <v>118</v>
      </c>
      <c r="C15" s="29" t="s">
        <v>119</v>
      </c>
      <c r="D15" s="30" t="s">
        <v>21</v>
      </c>
    </row>
    <row r="16" spans="1:5" ht="15" thickTop="1" x14ac:dyDescent="0.3">
      <c r="A16" s="31" t="s">
        <v>1</v>
      </c>
      <c r="B16" s="32">
        <v>6021</v>
      </c>
      <c r="C16" s="32">
        <v>5505</v>
      </c>
      <c r="D16" s="33">
        <f>C16-B16</f>
        <v>-516</v>
      </c>
    </row>
    <row r="17" spans="1:5" x14ac:dyDescent="0.3">
      <c r="A17" s="31" t="s">
        <v>2</v>
      </c>
      <c r="B17" s="32">
        <v>6310</v>
      </c>
      <c r="C17" s="32">
        <v>6342</v>
      </c>
      <c r="D17" s="33">
        <f t="shared" ref="D17:D25" si="0">C17-B17</f>
        <v>32</v>
      </c>
      <c r="E17" s="12"/>
    </row>
    <row r="18" spans="1:5" x14ac:dyDescent="0.3">
      <c r="A18" s="31" t="s">
        <v>3</v>
      </c>
      <c r="B18" s="32">
        <v>1123</v>
      </c>
      <c r="C18" s="32">
        <v>1036</v>
      </c>
      <c r="D18" s="33">
        <f t="shared" si="0"/>
        <v>-87</v>
      </c>
      <c r="E18" s="12"/>
    </row>
    <row r="19" spans="1:5" x14ac:dyDescent="0.3">
      <c r="A19" s="31" t="s">
        <v>4</v>
      </c>
      <c r="B19" s="32">
        <v>216</v>
      </c>
      <c r="C19" s="32">
        <v>202</v>
      </c>
      <c r="D19" s="33">
        <f t="shared" si="0"/>
        <v>-14</v>
      </c>
      <c r="E19" s="12"/>
    </row>
    <row r="20" spans="1:5" x14ac:dyDescent="0.3">
      <c r="A20" s="31" t="s">
        <v>5</v>
      </c>
      <c r="B20" s="32">
        <v>147</v>
      </c>
      <c r="C20" s="32">
        <v>157</v>
      </c>
      <c r="D20" s="33">
        <f t="shared" si="0"/>
        <v>10</v>
      </c>
      <c r="E20" s="12"/>
    </row>
    <row r="21" spans="1:5" x14ac:dyDescent="0.3">
      <c r="A21" s="31" t="s">
        <v>6</v>
      </c>
      <c r="B21" s="32">
        <v>48</v>
      </c>
      <c r="C21" s="32">
        <v>46</v>
      </c>
      <c r="D21" s="33">
        <f t="shared" si="0"/>
        <v>-2</v>
      </c>
      <c r="E21" s="12"/>
    </row>
    <row r="22" spans="1:5" x14ac:dyDescent="0.3">
      <c r="A22" s="31" t="s">
        <v>7</v>
      </c>
      <c r="B22" s="32">
        <v>144</v>
      </c>
      <c r="C22" s="32">
        <v>109</v>
      </c>
      <c r="D22" s="33">
        <f t="shared" si="0"/>
        <v>-35</v>
      </c>
      <c r="E22" s="12"/>
    </row>
    <row r="23" spans="1:5" x14ac:dyDescent="0.3">
      <c r="A23" s="17" t="s">
        <v>8</v>
      </c>
      <c r="B23" s="15">
        <v>57</v>
      </c>
      <c r="C23" s="15">
        <v>63</v>
      </c>
      <c r="D23" s="18">
        <f t="shared" si="0"/>
        <v>6</v>
      </c>
      <c r="E23" s="12"/>
    </row>
    <row r="24" spans="1:5" x14ac:dyDescent="0.3">
      <c r="A24" s="17" t="s">
        <v>20</v>
      </c>
      <c r="B24" s="15">
        <v>73</v>
      </c>
      <c r="C24" s="15">
        <v>79</v>
      </c>
      <c r="D24" s="18">
        <f t="shared" si="0"/>
        <v>6</v>
      </c>
      <c r="E24" s="12"/>
    </row>
    <row r="25" spans="1:5" ht="15" thickBot="1" x14ac:dyDescent="0.35">
      <c r="A25" s="19"/>
      <c r="B25" s="39">
        <f>SUM(B16:B24)</f>
        <v>14139</v>
      </c>
      <c r="C25" s="39">
        <f>SUM(C16:C24)</f>
        <v>13539</v>
      </c>
      <c r="D25" s="21">
        <f t="shared" si="0"/>
        <v>-600</v>
      </c>
      <c r="E25" s="12"/>
    </row>
    <row r="27" spans="1:5" x14ac:dyDescent="0.3">
      <c r="A27" s="135" t="s">
        <v>120</v>
      </c>
      <c r="B27" s="135"/>
      <c r="C27" s="135"/>
      <c r="D27" s="135"/>
      <c r="E27" s="36">
        <v>2</v>
      </c>
    </row>
    <row r="28" spans="1:5" x14ac:dyDescent="0.3">
      <c r="A28" s="135" t="s">
        <v>121</v>
      </c>
      <c r="B28" s="135"/>
      <c r="C28" s="135"/>
      <c r="D28" s="135"/>
      <c r="E28" s="36">
        <v>5</v>
      </c>
    </row>
    <row r="29" spans="1:5" x14ac:dyDescent="0.3">
      <c r="A29" s="135" t="s">
        <v>122</v>
      </c>
      <c r="B29" s="135"/>
      <c r="C29" s="135"/>
      <c r="D29" s="135"/>
      <c r="E29" s="36">
        <v>1</v>
      </c>
    </row>
    <row r="30" spans="1:5" x14ac:dyDescent="0.3">
      <c r="A30" s="135" t="s">
        <v>123</v>
      </c>
      <c r="B30" s="136"/>
      <c r="C30" s="136"/>
      <c r="D30" s="136"/>
      <c r="E30" s="36">
        <v>0</v>
      </c>
    </row>
    <row r="32" spans="1:5" ht="18" thickBot="1" x14ac:dyDescent="0.4">
      <c r="A32" s="51" t="s">
        <v>124</v>
      </c>
      <c r="B32" s="51"/>
      <c r="C32" s="51"/>
    </row>
    <row r="33" spans="1:14" ht="15" thickTop="1" x14ac:dyDescent="0.3"/>
    <row r="34" spans="1:14" ht="15" thickBot="1" x14ac:dyDescent="0.35">
      <c r="A34" s="46">
        <v>43800</v>
      </c>
      <c r="B34" s="46">
        <v>43770</v>
      </c>
      <c r="C34" s="46">
        <v>43739</v>
      </c>
      <c r="D34" s="46">
        <v>43709</v>
      </c>
      <c r="E34" s="47" t="s">
        <v>107</v>
      </c>
      <c r="F34" s="47" t="s">
        <v>108</v>
      </c>
      <c r="G34" s="48">
        <v>2018</v>
      </c>
      <c r="H34" s="48">
        <v>2017</v>
      </c>
      <c r="I34" s="46" t="s">
        <v>91</v>
      </c>
      <c r="J34" s="49" t="s">
        <v>44</v>
      </c>
    </row>
    <row r="35" spans="1:14" ht="15.6" thickTop="1" thickBot="1" x14ac:dyDescent="0.35">
      <c r="A35" s="45">
        <v>7</v>
      </c>
      <c r="B35" s="45">
        <v>2</v>
      </c>
      <c r="C35" s="45">
        <v>6</v>
      </c>
      <c r="D35" s="45">
        <v>5</v>
      </c>
      <c r="E35" s="45">
        <v>6</v>
      </c>
      <c r="F35" s="45">
        <v>14</v>
      </c>
      <c r="G35" s="45">
        <v>5</v>
      </c>
      <c r="H35" s="45">
        <v>4</v>
      </c>
      <c r="I35" s="45">
        <v>5</v>
      </c>
      <c r="J35" s="43">
        <f>SUM(A35:I35)</f>
        <v>54</v>
      </c>
    </row>
    <row r="36" spans="1:14" ht="15" thickTop="1" x14ac:dyDescent="0.3"/>
    <row r="37" spans="1:14" ht="18" thickBot="1" x14ac:dyDescent="0.4">
      <c r="A37" s="1" t="s">
        <v>41</v>
      </c>
    </row>
    <row r="38" spans="1:14" ht="29.4" thickTop="1" x14ac:dyDescent="0.3">
      <c r="B38" s="10" t="s">
        <v>40</v>
      </c>
      <c r="C38" s="10" t="s">
        <v>2</v>
      </c>
      <c r="D38" s="28" t="s">
        <v>3</v>
      </c>
      <c r="E38" s="10" t="s">
        <v>48</v>
      </c>
      <c r="F38" s="10" t="s">
        <v>49</v>
      </c>
      <c r="G38" s="10" t="s">
        <v>50</v>
      </c>
      <c r="H38" s="10" t="s">
        <v>7</v>
      </c>
      <c r="I38" s="10" t="s">
        <v>55</v>
      </c>
      <c r="J38" s="10" t="s">
        <v>42</v>
      </c>
      <c r="K38" s="10"/>
      <c r="L38" s="10"/>
      <c r="M38" s="10"/>
      <c r="N38" s="10"/>
    </row>
    <row r="39" spans="1:14" x14ac:dyDescent="0.3">
      <c r="A39" s="8" t="s">
        <v>32</v>
      </c>
      <c r="B39" s="9">
        <v>952</v>
      </c>
      <c r="C39" s="9">
        <v>1050</v>
      </c>
      <c r="D39" s="9">
        <v>187</v>
      </c>
      <c r="E39" s="9">
        <v>46</v>
      </c>
      <c r="F39" s="9">
        <v>27</v>
      </c>
      <c r="G39" s="9">
        <v>10</v>
      </c>
      <c r="H39" s="9">
        <v>0</v>
      </c>
      <c r="I39" s="9">
        <v>67</v>
      </c>
      <c r="J39" s="9">
        <f t="shared" ref="J39:J45" si="1">SUM(B39:I39)</f>
        <v>2339</v>
      </c>
    </row>
    <row r="40" spans="1:14" x14ac:dyDescent="0.3">
      <c r="A40" s="8" t="s">
        <v>33</v>
      </c>
      <c r="B40" s="9">
        <v>965</v>
      </c>
      <c r="C40" s="9">
        <v>1069</v>
      </c>
      <c r="D40" s="9">
        <v>159</v>
      </c>
      <c r="E40" s="9">
        <v>42</v>
      </c>
      <c r="F40" s="9">
        <v>35</v>
      </c>
      <c r="G40" s="9">
        <v>14</v>
      </c>
      <c r="H40" s="9">
        <v>7</v>
      </c>
      <c r="I40" s="9">
        <v>0</v>
      </c>
      <c r="J40" s="9">
        <f t="shared" si="1"/>
        <v>2291</v>
      </c>
    </row>
    <row r="41" spans="1:14" x14ac:dyDescent="0.3">
      <c r="A41" s="8" t="s">
        <v>34</v>
      </c>
      <c r="B41" s="9">
        <v>1012</v>
      </c>
      <c r="C41" s="9">
        <v>1120</v>
      </c>
      <c r="D41" s="9">
        <v>133</v>
      </c>
      <c r="E41" s="9">
        <v>35</v>
      </c>
      <c r="F41" s="9">
        <v>20</v>
      </c>
      <c r="G41" s="9">
        <v>5</v>
      </c>
      <c r="H41" s="9">
        <v>1</v>
      </c>
      <c r="I41" s="9">
        <v>0</v>
      </c>
      <c r="J41" s="9">
        <f t="shared" si="1"/>
        <v>2326</v>
      </c>
    </row>
    <row r="42" spans="1:14" x14ac:dyDescent="0.3">
      <c r="A42" s="8" t="s">
        <v>35</v>
      </c>
      <c r="B42" s="9">
        <v>773</v>
      </c>
      <c r="C42" s="9">
        <v>984</v>
      </c>
      <c r="D42" s="9">
        <v>171</v>
      </c>
      <c r="E42" s="9">
        <v>22</v>
      </c>
      <c r="F42" s="9">
        <v>21</v>
      </c>
      <c r="G42" s="9">
        <v>6</v>
      </c>
      <c r="H42" s="9">
        <v>1</v>
      </c>
      <c r="I42" s="9">
        <v>0</v>
      </c>
      <c r="J42" s="9">
        <f t="shared" si="1"/>
        <v>1978</v>
      </c>
    </row>
    <row r="43" spans="1:14" x14ac:dyDescent="0.3">
      <c r="A43" s="8" t="s">
        <v>36</v>
      </c>
      <c r="B43" s="9">
        <v>594</v>
      </c>
      <c r="C43" s="9">
        <v>621</v>
      </c>
      <c r="D43" s="9">
        <v>133</v>
      </c>
      <c r="E43" s="9">
        <v>18</v>
      </c>
      <c r="F43" s="9">
        <v>13</v>
      </c>
      <c r="G43" s="9">
        <v>3</v>
      </c>
      <c r="H43" s="9">
        <v>0</v>
      </c>
      <c r="I43" s="9">
        <v>1</v>
      </c>
      <c r="J43" s="9">
        <f t="shared" si="1"/>
        <v>1383</v>
      </c>
    </row>
    <row r="44" spans="1:14" x14ac:dyDescent="0.3">
      <c r="A44" s="8" t="s">
        <v>37</v>
      </c>
      <c r="B44" s="9">
        <v>483</v>
      </c>
      <c r="C44" s="9">
        <v>550</v>
      </c>
      <c r="D44" s="9">
        <v>91</v>
      </c>
      <c r="E44" s="9">
        <v>15</v>
      </c>
      <c r="F44" s="9">
        <v>19</v>
      </c>
      <c r="G44" s="9">
        <v>2</v>
      </c>
      <c r="H44" s="9">
        <v>4</v>
      </c>
      <c r="I44" s="9">
        <v>0</v>
      </c>
      <c r="J44" s="9">
        <f t="shared" si="1"/>
        <v>1164</v>
      </c>
    </row>
    <row r="45" spans="1:14" x14ac:dyDescent="0.3">
      <c r="A45" s="8" t="s">
        <v>38</v>
      </c>
      <c r="B45" s="9">
        <v>756</v>
      </c>
      <c r="C45" s="9">
        <v>976</v>
      </c>
      <c r="D45" s="9">
        <v>162</v>
      </c>
      <c r="E45" s="9">
        <v>27</v>
      </c>
      <c r="F45" s="9">
        <v>24</v>
      </c>
      <c r="G45" s="9">
        <v>6</v>
      </c>
      <c r="H45" s="9">
        <v>96</v>
      </c>
      <c r="I45" s="9">
        <v>11</v>
      </c>
      <c r="J45" s="9">
        <f t="shared" si="1"/>
        <v>2058</v>
      </c>
    </row>
    <row r="46" spans="1:14" ht="15" thickBot="1" x14ac:dyDescent="0.35">
      <c r="B46" s="13">
        <f>SUM(B39:B45)</f>
        <v>5535</v>
      </c>
      <c r="C46" s="13">
        <f t="shared" ref="C46:I46" si="2">SUM(C39:C45)</f>
        <v>6370</v>
      </c>
      <c r="D46" s="13">
        <f t="shared" si="2"/>
        <v>1036</v>
      </c>
      <c r="E46" s="13">
        <f t="shared" si="2"/>
        <v>205</v>
      </c>
      <c r="F46" s="13">
        <f t="shared" si="2"/>
        <v>159</v>
      </c>
      <c r="G46" s="13">
        <f t="shared" si="2"/>
        <v>46</v>
      </c>
      <c r="H46" s="13">
        <f t="shared" si="2"/>
        <v>109</v>
      </c>
      <c r="I46" s="13">
        <f t="shared" si="2"/>
        <v>79</v>
      </c>
      <c r="J46" s="13">
        <f>SUM(J39:J45)</f>
        <v>13539</v>
      </c>
    </row>
    <row r="47" spans="1:14" ht="15" thickTop="1" x14ac:dyDescent="0.3"/>
    <row r="48" spans="1:14" ht="15" thickBot="1" x14ac:dyDescent="0.35"/>
    <row r="49" spans="1:8" ht="15.6" x14ac:dyDescent="0.3">
      <c r="A49" s="36" t="s">
        <v>125</v>
      </c>
      <c r="B49" s="36">
        <f>B11</f>
        <v>36</v>
      </c>
      <c r="D49" s="137" t="s">
        <v>135</v>
      </c>
      <c r="E49" s="138"/>
      <c r="F49" s="138"/>
      <c r="G49" s="138"/>
      <c r="H49" s="139"/>
    </row>
    <row r="50" spans="1:8" ht="44.25" customHeight="1" thickBot="1" x14ac:dyDescent="0.35">
      <c r="A50" s="37" t="s">
        <v>126</v>
      </c>
      <c r="B50" s="36">
        <v>60</v>
      </c>
      <c r="D50" s="140" t="s">
        <v>114</v>
      </c>
      <c r="E50" s="141"/>
      <c r="F50" s="141"/>
      <c r="G50" s="141" t="s">
        <v>115</v>
      </c>
      <c r="H50" s="142"/>
    </row>
    <row r="51" spans="1:8" ht="28.8" x14ac:dyDescent="0.3">
      <c r="A51" s="37" t="s">
        <v>127</v>
      </c>
      <c r="B51" s="37">
        <v>926</v>
      </c>
      <c r="D51" s="54" t="s">
        <v>1</v>
      </c>
      <c r="E51" s="22"/>
      <c r="F51" s="57">
        <v>99</v>
      </c>
      <c r="G51" s="60" t="s">
        <v>32</v>
      </c>
      <c r="H51" s="59">
        <v>30</v>
      </c>
    </row>
    <row r="52" spans="1:8" x14ac:dyDescent="0.3">
      <c r="A52" s="36" t="s">
        <v>128</v>
      </c>
      <c r="B52" s="36">
        <f>F60</f>
        <v>178</v>
      </c>
      <c r="D52" s="54" t="s">
        <v>2</v>
      </c>
      <c r="E52" s="22"/>
      <c r="F52" s="53">
        <v>19</v>
      </c>
      <c r="G52" s="60" t="s">
        <v>116</v>
      </c>
      <c r="H52" s="59">
        <v>26</v>
      </c>
    </row>
    <row r="53" spans="1:8" x14ac:dyDescent="0.3">
      <c r="A53" s="36" t="s">
        <v>27</v>
      </c>
      <c r="B53" s="40">
        <f>C25</f>
        <v>13539</v>
      </c>
      <c r="D53" s="54" t="s">
        <v>3</v>
      </c>
      <c r="E53" s="22"/>
      <c r="F53" s="53">
        <v>40</v>
      </c>
      <c r="G53" s="60" t="s">
        <v>34</v>
      </c>
      <c r="H53" s="59">
        <v>43</v>
      </c>
    </row>
    <row r="54" spans="1:8" x14ac:dyDescent="0.3">
      <c r="D54" s="54" t="s">
        <v>4</v>
      </c>
      <c r="E54" s="22"/>
      <c r="F54" s="53">
        <v>11</v>
      </c>
      <c r="G54" s="61" t="s">
        <v>35</v>
      </c>
      <c r="H54" s="59">
        <v>26</v>
      </c>
    </row>
    <row r="55" spans="1:8" x14ac:dyDescent="0.3">
      <c r="A55" s="36" t="s">
        <v>109</v>
      </c>
      <c r="B55" s="36">
        <f>D25</f>
        <v>-600</v>
      </c>
      <c r="D55" s="54" t="s">
        <v>5</v>
      </c>
      <c r="E55" s="22"/>
      <c r="F55" s="53">
        <v>3</v>
      </c>
      <c r="G55" s="62" t="s">
        <v>36</v>
      </c>
      <c r="H55" s="59">
        <v>15</v>
      </c>
    </row>
    <row r="56" spans="1:8" x14ac:dyDescent="0.3">
      <c r="A56" s="36" t="s">
        <v>110</v>
      </c>
      <c r="B56" s="38">
        <f>((C25-B51)/B25)</f>
        <v>0.89207157507603085</v>
      </c>
      <c r="D56" s="54" t="s">
        <v>6</v>
      </c>
      <c r="E56" s="22"/>
      <c r="F56" s="53">
        <v>5</v>
      </c>
      <c r="G56" s="61" t="s">
        <v>37</v>
      </c>
      <c r="H56" s="59">
        <v>13</v>
      </c>
    </row>
    <row r="57" spans="1:8" ht="17.399999999999999" x14ac:dyDescent="0.35">
      <c r="C57" s="44"/>
      <c r="D57" s="54" t="s">
        <v>7</v>
      </c>
      <c r="E57" s="22"/>
      <c r="F57" s="53">
        <v>1</v>
      </c>
      <c r="G57" s="61" t="s">
        <v>38</v>
      </c>
      <c r="H57" s="59">
        <v>25</v>
      </c>
    </row>
    <row r="58" spans="1:8" x14ac:dyDescent="0.3">
      <c r="D58" s="54" t="s">
        <v>8</v>
      </c>
      <c r="E58" s="22"/>
      <c r="F58" s="53">
        <v>0</v>
      </c>
      <c r="G58" s="22"/>
      <c r="H58" s="59"/>
    </row>
    <row r="59" spans="1:8" x14ac:dyDescent="0.3">
      <c r="D59" s="54" t="s">
        <v>20</v>
      </c>
      <c r="E59" s="22"/>
      <c r="F59" s="53">
        <v>0</v>
      </c>
      <c r="G59" s="22"/>
      <c r="H59" s="59"/>
    </row>
    <row r="60" spans="1:8" ht="15" thickBot="1" x14ac:dyDescent="0.35">
      <c r="A60" s="52" t="s">
        <v>82</v>
      </c>
      <c r="B60" s="36">
        <v>287</v>
      </c>
      <c r="D60" s="55"/>
      <c r="E60" s="56"/>
      <c r="F60" s="58">
        <f>SUM(F51:F59)</f>
        <v>178</v>
      </c>
      <c r="G60" s="56"/>
      <c r="H60" s="63">
        <f>SUM(H51:H59)</f>
        <v>178</v>
      </c>
    </row>
  </sheetData>
  <mergeCells count="8">
    <mergeCell ref="D50:F50"/>
    <mergeCell ref="G50:H50"/>
    <mergeCell ref="A14:D14"/>
    <mergeCell ref="A27:D27"/>
    <mergeCell ref="A28:D28"/>
    <mergeCell ref="A29:D29"/>
    <mergeCell ref="A30:D30"/>
    <mergeCell ref="D49:H49"/>
  </mergeCells>
  <pageMargins left="0.7" right="0.7" top="0.75" bottom="0.75" header="0.3" footer="0.3"/>
  <pageSetup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585FFB-90FA-420D-A0FB-CE9E5C74DC89}">
  <dimension ref="A1:N78"/>
  <sheetViews>
    <sheetView topLeftCell="A38" workbookViewId="0">
      <selection activeCell="F73" sqref="F73"/>
    </sheetView>
  </sheetViews>
  <sheetFormatPr defaultRowHeight="14.4" x14ac:dyDescent="0.3"/>
  <cols>
    <col min="1" max="1" width="28.88671875" customWidth="1"/>
    <col min="2" max="3" width="10.5546875" bestFit="1" customWidth="1"/>
    <col min="4" max="4" width="9.44140625" customWidth="1"/>
    <col min="5" max="5" width="11" bestFit="1" customWidth="1"/>
    <col min="6" max="6" width="11.109375" customWidth="1"/>
    <col min="7" max="7" width="11" customWidth="1"/>
    <col min="8" max="9" width="10.33203125" customWidth="1"/>
  </cols>
  <sheetData>
    <row r="1" spans="1:5" ht="18" thickBot="1" x14ac:dyDescent="0.4">
      <c r="A1" s="1" t="s">
        <v>0</v>
      </c>
      <c r="D1" s="8" t="s">
        <v>39</v>
      </c>
    </row>
    <row r="2" spans="1:5" ht="15" thickTop="1" x14ac:dyDescent="0.3">
      <c r="A2" s="8" t="s">
        <v>1</v>
      </c>
      <c r="B2">
        <v>6</v>
      </c>
    </row>
    <row r="3" spans="1:5" x14ac:dyDescent="0.3">
      <c r="A3" s="8" t="s">
        <v>2</v>
      </c>
      <c r="B3">
        <v>1</v>
      </c>
    </row>
    <row r="4" spans="1:5" x14ac:dyDescent="0.3">
      <c r="A4" s="8" t="s">
        <v>3</v>
      </c>
      <c r="B4">
        <v>6</v>
      </c>
    </row>
    <row r="5" spans="1:5" x14ac:dyDescent="0.3">
      <c r="A5" s="8" t="s">
        <v>4</v>
      </c>
      <c r="B5">
        <v>0</v>
      </c>
    </row>
    <row r="6" spans="1:5" x14ac:dyDescent="0.3">
      <c r="A6" s="8" t="s">
        <v>5</v>
      </c>
      <c r="B6">
        <v>1</v>
      </c>
    </row>
    <row r="7" spans="1:5" x14ac:dyDescent="0.3">
      <c r="A7" s="8" t="s">
        <v>6</v>
      </c>
      <c r="B7">
        <v>0</v>
      </c>
    </row>
    <row r="8" spans="1:5" x14ac:dyDescent="0.3">
      <c r="A8" s="8" t="s">
        <v>7</v>
      </c>
      <c r="B8">
        <v>0</v>
      </c>
    </row>
    <row r="9" spans="1:5" x14ac:dyDescent="0.3">
      <c r="A9" s="8" t="s">
        <v>8</v>
      </c>
      <c r="B9">
        <v>1</v>
      </c>
    </row>
    <row r="10" spans="1:5" x14ac:dyDescent="0.3">
      <c r="A10" s="8" t="s">
        <v>20</v>
      </c>
      <c r="B10">
        <v>0</v>
      </c>
    </row>
    <row r="11" spans="1:5" x14ac:dyDescent="0.3">
      <c r="A11" s="2" t="s">
        <v>15</v>
      </c>
      <c r="B11" s="3">
        <f>SUM(B2:B10)</f>
        <v>15</v>
      </c>
    </row>
    <row r="12" spans="1:5" x14ac:dyDescent="0.3">
      <c r="A12" s="2"/>
      <c r="B12" s="3"/>
    </row>
    <row r="13" spans="1:5" ht="15" thickBot="1" x14ac:dyDescent="0.35"/>
    <row r="14" spans="1:5" ht="17.399999999999999" x14ac:dyDescent="0.35">
      <c r="A14" s="132" t="s">
        <v>17</v>
      </c>
      <c r="B14" s="133"/>
      <c r="C14" s="133"/>
      <c r="D14" s="134"/>
      <c r="E14" s="8" t="s">
        <v>117</v>
      </c>
    </row>
    <row r="15" spans="1:5" ht="45.6" thickBot="1" x14ac:dyDescent="0.35">
      <c r="A15" s="16"/>
      <c r="B15" s="29" t="s">
        <v>129</v>
      </c>
      <c r="C15" s="29" t="s">
        <v>130</v>
      </c>
      <c r="D15" s="30" t="s">
        <v>21</v>
      </c>
    </row>
    <row r="16" spans="1:5" ht="15" thickTop="1" x14ac:dyDescent="0.3">
      <c r="A16" s="31" t="s">
        <v>1</v>
      </c>
      <c r="B16" s="32">
        <v>5804</v>
      </c>
      <c r="C16" s="32">
        <v>5283</v>
      </c>
      <c r="D16" s="33">
        <f>C16-B16</f>
        <v>-521</v>
      </c>
    </row>
    <row r="17" spans="1:5" x14ac:dyDescent="0.3">
      <c r="A17" s="31" t="s">
        <v>2</v>
      </c>
      <c r="B17" s="32">
        <v>6519</v>
      </c>
      <c r="C17" s="32">
        <v>6522</v>
      </c>
      <c r="D17" s="33">
        <f t="shared" ref="D17:D25" si="0">C17-B17</f>
        <v>3</v>
      </c>
      <c r="E17" s="12"/>
    </row>
    <row r="18" spans="1:5" x14ac:dyDescent="0.3">
      <c r="A18" s="31" t="s">
        <v>3</v>
      </c>
      <c r="B18" s="32">
        <v>1103</v>
      </c>
      <c r="C18" s="32">
        <v>1015</v>
      </c>
      <c r="D18" s="33">
        <f t="shared" si="0"/>
        <v>-88</v>
      </c>
      <c r="E18" s="12"/>
    </row>
    <row r="19" spans="1:5" x14ac:dyDescent="0.3">
      <c r="A19" s="31" t="s">
        <v>4</v>
      </c>
      <c r="B19" s="32">
        <v>222</v>
      </c>
      <c r="C19" s="32">
        <v>195</v>
      </c>
      <c r="D19" s="33">
        <f t="shared" si="0"/>
        <v>-27</v>
      </c>
      <c r="E19" s="12"/>
    </row>
    <row r="20" spans="1:5" x14ac:dyDescent="0.3">
      <c r="A20" s="31" t="s">
        <v>5</v>
      </c>
      <c r="B20" s="32">
        <v>159</v>
      </c>
      <c r="C20" s="32">
        <v>161</v>
      </c>
      <c r="D20" s="33">
        <f t="shared" si="0"/>
        <v>2</v>
      </c>
      <c r="E20" s="12"/>
    </row>
    <row r="21" spans="1:5" x14ac:dyDescent="0.3">
      <c r="A21" s="31" t="s">
        <v>6</v>
      </c>
      <c r="B21" s="32">
        <v>48</v>
      </c>
      <c r="C21" s="32">
        <v>38</v>
      </c>
      <c r="D21" s="33">
        <f t="shared" si="0"/>
        <v>-10</v>
      </c>
      <c r="E21" s="12"/>
    </row>
    <row r="22" spans="1:5" x14ac:dyDescent="0.3">
      <c r="A22" s="31" t="s">
        <v>7</v>
      </c>
      <c r="B22" s="32">
        <v>116</v>
      </c>
      <c r="C22" s="32">
        <v>75</v>
      </c>
      <c r="D22" s="33">
        <f t="shared" si="0"/>
        <v>-41</v>
      </c>
      <c r="E22" s="12"/>
    </row>
    <row r="23" spans="1:5" x14ac:dyDescent="0.3">
      <c r="A23" s="17" t="s">
        <v>8</v>
      </c>
      <c r="B23" s="15">
        <v>56</v>
      </c>
      <c r="C23" s="15">
        <v>64</v>
      </c>
      <c r="D23" s="18">
        <f t="shared" si="0"/>
        <v>8</v>
      </c>
      <c r="E23" s="12"/>
    </row>
    <row r="24" spans="1:5" x14ac:dyDescent="0.3">
      <c r="A24" s="17" t="s">
        <v>20</v>
      </c>
      <c r="B24" s="15">
        <v>73</v>
      </c>
      <c r="C24" s="15">
        <v>79</v>
      </c>
      <c r="D24" s="18">
        <f t="shared" si="0"/>
        <v>6</v>
      </c>
      <c r="E24" s="12"/>
    </row>
    <row r="25" spans="1:5" ht="15" thickBot="1" x14ac:dyDescent="0.35">
      <c r="A25" s="19"/>
      <c r="B25" s="39">
        <f>SUM(B16:B24)</f>
        <v>14100</v>
      </c>
      <c r="C25" s="39">
        <f>SUM(C16:C24)</f>
        <v>13432</v>
      </c>
      <c r="D25" s="21">
        <f t="shared" si="0"/>
        <v>-668</v>
      </c>
      <c r="E25" s="12"/>
    </row>
    <row r="27" spans="1:5" x14ac:dyDescent="0.3">
      <c r="A27" s="135" t="s">
        <v>131</v>
      </c>
      <c r="B27" s="135"/>
      <c r="C27" s="135"/>
      <c r="D27" s="135"/>
      <c r="E27" s="36">
        <v>4</v>
      </c>
    </row>
    <row r="28" spans="1:5" x14ac:dyDescent="0.3">
      <c r="A28" s="135" t="s">
        <v>132</v>
      </c>
      <c r="B28" s="135"/>
      <c r="C28" s="135"/>
      <c r="D28" s="135"/>
      <c r="E28" s="36">
        <v>5</v>
      </c>
    </row>
    <row r="29" spans="1:5" x14ac:dyDescent="0.3">
      <c r="A29" s="135" t="s">
        <v>133</v>
      </c>
      <c r="B29" s="135"/>
      <c r="C29" s="135"/>
      <c r="D29" s="135"/>
      <c r="E29" s="36">
        <v>13</v>
      </c>
    </row>
    <row r="30" spans="1:5" x14ac:dyDescent="0.3">
      <c r="A30" s="135" t="s">
        <v>134</v>
      </c>
      <c r="B30" s="136"/>
      <c r="C30" s="136"/>
      <c r="D30" s="136"/>
      <c r="E30" s="36">
        <v>22</v>
      </c>
    </row>
    <row r="32" spans="1:5" ht="18" thickBot="1" x14ac:dyDescent="0.4">
      <c r="A32" s="64" t="s">
        <v>139</v>
      </c>
      <c r="B32" s="64"/>
      <c r="C32" s="64"/>
    </row>
    <row r="33" spans="1:14" ht="15" thickTop="1" x14ac:dyDescent="0.3"/>
    <row r="34" spans="1:14" ht="15" thickBot="1" x14ac:dyDescent="0.35">
      <c r="A34" s="46">
        <v>43831</v>
      </c>
      <c r="B34" s="46">
        <v>43800</v>
      </c>
      <c r="C34" s="46">
        <v>43770</v>
      </c>
      <c r="D34" s="46">
        <v>43739</v>
      </c>
      <c r="E34" s="47" t="s">
        <v>140</v>
      </c>
      <c r="F34" s="47" t="s">
        <v>108</v>
      </c>
      <c r="G34" s="48">
        <v>2018</v>
      </c>
      <c r="H34" s="48">
        <v>2017</v>
      </c>
      <c r="I34" s="46" t="s">
        <v>91</v>
      </c>
      <c r="J34" s="49" t="s">
        <v>44</v>
      </c>
    </row>
    <row r="35" spans="1:14" ht="15.6" thickTop="1" thickBot="1" x14ac:dyDescent="0.35">
      <c r="A35" s="45">
        <v>9</v>
      </c>
      <c r="B35" s="45">
        <v>3</v>
      </c>
      <c r="C35" s="45">
        <v>5</v>
      </c>
      <c r="D35" s="45">
        <v>2</v>
      </c>
      <c r="E35" s="45">
        <v>4</v>
      </c>
      <c r="F35" s="45">
        <v>4</v>
      </c>
      <c r="G35" s="45">
        <v>3</v>
      </c>
      <c r="H35" s="45">
        <v>1</v>
      </c>
      <c r="I35" s="45">
        <v>7</v>
      </c>
      <c r="J35" s="43">
        <f>SUM(A35:I35)</f>
        <v>38</v>
      </c>
    </row>
    <row r="36" spans="1:14" ht="15" thickTop="1" x14ac:dyDescent="0.3"/>
    <row r="37" spans="1:14" ht="18" thickBot="1" x14ac:dyDescent="0.4">
      <c r="A37" s="1" t="s">
        <v>41</v>
      </c>
    </row>
    <row r="38" spans="1:14" ht="29.4" thickTop="1" x14ac:dyDescent="0.3">
      <c r="B38" s="10" t="s">
        <v>40</v>
      </c>
      <c r="C38" s="10" t="s">
        <v>2</v>
      </c>
      <c r="D38" s="28" t="s">
        <v>3</v>
      </c>
      <c r="E38" s="10" t="s">
        <v>48</v>
      </c>
      <c r="F38" s="10" t="s">
        <v>49</v>
      </c>
      <c r="G38" s="10" t="s">
        <v>50</v>
      </c>
      <c r="H38" s="10" t="s">
        <v>7</v>
      </c>
      <c r="I38" s="10" t="s">
        <v>55</v>
      </c>
      <c r="J38" s="10" t="s">
        <v>42</v>
      </c>
      <c r="K38" s="10"/>
      <c r="L38" s="10"/>
      <c r="M38" s="10"/>
      <c r="N38" s="10"/>
    </row>
    <row r="39" spans="1:14" x14ac:dyDescent="0.3">
      <c r="A39" s="8" t="s">
        <v>32</v>
      </c>
      <c r="B39" s="9">
        <v>918</v>
      </c>
      <c r="C39" s="9">
        <v>1074</v>
      </c>
      <c r="D39" s="9">
        <v>181</v>
      </c>
      <c r="E39" s="9">
        <v>41</v>
      </c>
      <c r="F39" s="9">
        <v>28</v>
      </c>
      <c r="G39" s="9">
        <v>8</v>
      </c>
      <c r="H39" s="9">
        <v>0</v>
      </c>
      <c r="I39" s="9">
        <v>67</v>
      </c>
      <c r="J39" s="9">
        <f t="shared" ref="J39:J45" si="1">SUM(B39:I39)</f>
        <v>2317</v>
      </c>
    </row>
    <row r="40" spans="1:14" x14ac:dyDescent="0.3">
      <c r="A40" s="8" t="s">
        <v>33</v>
      </c>
      <c r="B40" s="9">
        <v>907</v>
      </c>
      <c r="C40" s="9">
        <v>1104</v>
      </c>
      <c r="D40" s="9">
        <v>154</v>
      </c>
      <c r="E40" s="9">
        <v>43</v>
      </c>
      <c r="F40" s="9">
        <v>35</v>
      </c>
      <c r="G40" s="9">
        <v>11</v>
      </c>
      <c r="H40" s="9">
        <v>4</v>
      </c>
      <c r="I40" s="9">
        <v>0</v>
      </c>
      <c r="J40" s="9">
        <f t="shared" si="1"/>
        <v>2258</v>
      </c>
    </row>
    <row r="41" spans="1:14" x14ac:dyDescent="0.3">
      <c r="A41" s="8" t="s">
        <v>34</v>
      </c>
      <c r="B41" s="9">
        <v>965</v>
      </c>
      <c r="C41" s="9">
        <v>1165</v>
      </c>
      <c r="D41" s="9">
        <v>127</v>
      </c>
      <c r="E41" s="9">
        <v>38</v>
      </c>
      <c r="F41" s="9">
        <v>21</v>
      </c>
      <c r="G41" s="9">
        <v>4</v>
      </c>
      <c r="H41" s="9">
        <v>1</v>
      </c>
      <c r="I41" s="9">
        <v>0</v>
      </c>
      <c r="J41" s="9">
        <f t="shared" si="1"/>
        <v>2321</v>
      </c>
    </row>
    <row r="42" spans="1:14" x14ac:dyDescent="0.3">
      <c r="A42" s="8" t="s">
        <v>35</v>
      </c>
      <c r="B42" s="9">
        <v>741</v>
      </c>
      <c r="C42" s="9">
        <v>1019</v>
      </c>
      <c r="D42" s="9">
        <v>165</v>
      </c>
      <c r="E42" s="9">
        <v>21</v>
      </c>
      <c r="F42" s="9">
        <v>22</v>
      </c>
      <c r="G42" s="9">
        <v>4</v>
      </c>
      <c r="H42" s="9">
        <v>1</v>
      </c>
      <c r="I42" s="9">
        <v>0</v>
      </c>
      <c r="J42" s="9">
        <f t="shared" si="1"/>
        <v>1973</v>
      </c>
    </row>
    <row r="43" spans="1:14" x14ac:dyDescent="0.3">
      <c r="A43" s="8" t="s">
        <v>36</v>
      </c>
      <c r="B43" s="9">
        <v>581</v>
      </c>
      <c r="C43" s="9">
        <v>638</v>
      </c>
      <c r="D43" s="9">
        <v>135</v>
      </c>
      <c r="E43" s="9">
        <v>15</v>
      </c>
      <c r="F43" s="9">
        <v>13</v>
      </c>
      <c r="G43" s="9">
        <v>4</v>
      </c>
      <c r="H43" s="9">
        <v>0</v>
      </c>
      <c r="I43" s="9">
        <v>1</v>
      </c>
      <c r="J43" s="9">
        <f t="shared" si="1"/>
        <v>1387</v>
      </c>
    </row>
    <row r="44" spans="1:14" x14ac:dyDescent="0.3">
      <c r="A44" s="8" t="s">
        <v>37</v>
      </c>
      <c r="B44" s="9">
        <v>472</v>
      </c>
      <c r="C44" s="9">
        <v>559</v>
      </c>
      <c r="D44" s="9">
        <v>88</v>
      </c>
      <c r="E44" s="9">
        <v>15</v>
      </c>
      <c r="F44" s="9">
        <v>22</v>
      </c>
      <c r="G44" s="9">
        <v>2</v>
      </c>
      <c r="H44" s="9">
        <v>3</v>
      </c>
      <c r="I44" s="9">
        <v>0</v>
      </c>
      <c r="J44" s="9">
        <f t="shared" si="1"/>
        <v>1161</v>
      </c>
    </row>
    <row r="45" spans="1:14" x14ac:dyDescent="0.3">
      <c r="A45" s="8" t="s">
        <v>38</v>
      </c>
      <c r="B45" s="9">
        <v>727</v>
      </c>
      <c r="C45" s="9">
        <v>993</v>
      </c>
      <c r="D45" s="9">
        <v>165</v>
      </c>
      <c r="E45" s="9">
        <v>26</v>
      </c>
      <c r="F45" s="9">
        <v>22</v>
      </c>
      <c r="G45" s="9">
        <v>5</v>
      </c>
      <c r="H45" s="9">
        <v>66</v>
      </c>
      <c r="I45" s="9">
        <v>11</v>
      </c>
      <c r="J45" s="9">
        <f t="shared" si="1"/>
        <v>2015</v>
      </c>
    </row>
    <row r="46" spans="1:14" ht="15" thickBot="1" x14ac:dyDescent="0.35">
      <c r="B46" s="13">
        <f>SUM(B39:B45)</f>
        <v>5311</v>
      </c>
      <c r="C46" s="13">
        <f t="shared" ref="C46:I46" si="2">SUM(C39:C45)</f>
        <v>6552</v>
      </c>
      <c r="D46" s="13">
        <f t="shared" si="2"/>
        <v>1015</v>
      </c>
      <c r="E46" s="13">
        <f t="shared" si="2"/>
        <v>199</v>
      </c>
      <c r="F46" s="13">
        <f t="shared" si="2"/>
        <v>163</v>
      </c>
      <c r="G46" s="13">
        <f t="shared" si="2"/>
        <v>38</v>
      </c>
      <c r="H46" s="13">
        <f t="shared" si="2"/>
        <v>75</v>
      </c>
      <c r="I46" s="13">
        <f t="shared" si="2"/>
        <v>79</v>
      </c>
      <c r="J46" s="13">
        <f>SUM(J39:J45)</f>
        <v>13432</v>
      </c>
    </row>
    <row r="47" spans="1:14" ht="15" thickTop="1" x14ac:dyDescent="0.3"/>
    <row r="65" spans="1:14" ht="15" thickBot="1" x14ac:dyDescent="0.35"/>
    <row r="66" spans="1:14" ht="15.6" x14ac:dyDescent="0.3">
      <c r="A66" s="36" t="s">
        <v>136</v>
      </c>
      <c r="B66" s="36">
        <f>B11</f>
        <v>15</v>
      </c>
      <c r="D66" s="137" t="s">
        <v>151</v>
      </c>
      <c r="E66" s="138"/>
      <c r="F66" s="138"/>
      <c r="G66" s="138"/>
      <c r="H66" s="138"/>
      <c r="I66" s="138"/>
      <c r="J66" s="138"/>
      <c r="K66" s="139"/>
      <c r="L66" s="66"/>
      <c r="M66" s="66"/>
      <c r="N66" s="22"/>
    </row>
    <row r="67" spans="1:14" ht="44.25" customHeight="1" x14ac:dyDescent="0.3">
      <c r="A67" s="37" t="s">
        <v>137</v>
      </c>
      <c r="B67" s="36">
        <f>J35</f>
        <v>38</v>
      </c>
      <c r="D67" s="143">
        <v>2020</v>
      </c>
      <c r="E67" s="144"/>
      <c r="F67" s="144"/>
      <c r="G67" s="144"/>
      <c r="H67" s="144"/>
      <c r="I67" s="143">
        <v>2019</v>
      </c>
      <c r="J67" s="144"/>
      <c r="K67" s="145"/>
      <c r="L67" s="66"/>
      <c r="M67" s="66"/>
    </row>
    <row r="68" spans="1:14" ht="29.4" thickBot="1" x14ac:dyDescent="0.35">
      <c r="A68" s="37" t="s">
        <v>138</v>
      </c>
      <c r="B68" s="37">
        <v>850</v>
      </c>
      <c r="D68" s="140" t="s">
        <v>114</v>
      </c>
      <c r="E68" s="141"/>
      <c r="F68" s="141"/>
      <c r="G68" s="141" t="s">
        <v>115</v>
      </c>
      <c r="H68" s="142"/>
      <c r="I68" s="140" t="s">
        <v>114</v>
      </c>
      <c r="J68" s="141"/>
      <c r="K68" s="142"/>
    </row>
    <row r="69" spans="1:14" x14ac:dyDescent="0.3">
      <c r="A69" s="36" t="s">
        <v>128</v>
      </c>
      <c r="B69" s="36">
        <f>F78</f>
        <v>158</v>
      </c>
      <c r="D69" s="54" t="s">
        <v>1</v>
      </c>
      <c r="E69" s="22"/>
      <c r="F69" s="57">
        <v>88</v>
      </c>
      <c r="G69" s="60" t="s">
        <v>32</v>
      </c>
      <c r="H69" s="59">
        <v>33</v>
      </c>
      <c r="I69" s="54" t="s">
        <v>1</v>
      </c>
      <c r="J69" s="22"/>
      <c r="K69" s="59">
        <v>87</v>
      </c>
    </row>
    <row r="70" spans="1:14" x14ac:dyDescent="0.3">
      <c r="A70" s="36" t="s">
        <v>27</v>
      </c>
      <c r="B70" s="40">
        <f>C25</f>
        <v>13432</v>
      </c>
      <c r="D70" s="54" t="s">
        <v>2</v>
      </c>
      <c r="E70" s="22"/>
      <c r="F70" s="53">
        <v>17</v>
      </c>
      <c r="G70" s="60" t="s">
        <v>116</v>
      </c>
      <c r="H70" s="59">
        <v>23</v>
      </c>
      <c r="I70" s="54" t="s">
        <v>2</v>
      </c>
      <c r="J70" s="22"/>
      <c r="K70" s="59">
        <v>28</v>
      </c>
    </row>
    <row r="71" spans="1:14" x14ac:dyDescent="0.3">
      <c r="A71" s="67"/>
      <c r="B71" s="68"/>
      <c r="D71" s="54" t="s">
        <v>3</v>
      </c>
      <c r="E71" s="22"/>
      <c r="F71" s="53">
        <v>34</v>
      </c>
      <c r="G71" s="60" t="s">
        <v>34</v>
      </c>
      <c r="H71" s="59">
        <v>40</v>
      </c>
      <c r="I71" s="54" t="s">
        <v>3</v>
      </c>
      <c r="J71" s="22"/>
      <c r="K71" s="59">
        <v>44</v>
      </c>
    </row>
    <row r="72" spans="1:14" x14ac:dyDescent="0.3">
      <c r="D72" s="54" t="s">
        <v>4</v>
      </c>
      <c r="E72" s="22"/>
      <c r="F72" s="53">
        <v>10</v>
      </c>
      <c r="G72" s="61" t="s">
        <v>35</v>
      </c>
      <c r="H72" s="59">
        <v>12</v>
      </c>
      <c r="I72" s="54" t="s">
        <v>4</v>
      </c>
      <c r="J72" s="22"/>
      <c r="K72" s="59">
        <v>6</v>
      </c>
    </row>
    <row r="73" spans="1:14" x14ac:dyDescent="0.3">
      <c r="A73" s="36" t="s">
        <v>109</v>
      </c>
      <c r="B73" s="36">
        <f>D25</f>
        <v>-668</v>
      </c>
      <c r="D73" s="54" t="s">
        <v>5</v>
      </c>
      <c r="E73" s="22"/>
      <c r="F73" s="53">
        <v>3</v>
      </c>
      <c r="G73" s="62" t="s">
        <v>36</v>
      </c>
      <c r="H73" s="59">
        <v>13</v>
      </c>
      <c r="I73" s="54" t="s">
        <v>5</v>
      </c>
      <c r="J73" s="22"/>
      <c r="K73" s="59">
        <v>3</v>
      </c>
    </row>
    <row r="74" spans="1:14" ht="17.399999999999999" x14ac:dyDescent="0.35">
      <c r="A74" s="36" t="s">
        <v>110</v>
      </c>
      <c r="B74" s="38">
        <f>((C25-B68)/B25)</f>
        <v>0.89234042553191484</v>
      </c>
      <c r="C74" s="44"/>
      <c r="D74" s="54" t="s">
        <v>6</v>
      </c>
      <c r="E74" s="22"/>
      <c r="F74" s="53">
        <v>5</v>
      </c>
      <c r="G74" s="61" t="s">
        <v>37</v>
      </c>
      <c r="H74" s="59">
        <v>12</v>
      </c>
      <c r="I74" s="54" t="s">
        <v>6</v>
      </c>
      <c r="J74" s="22"/>
      <c r="K74" s="59">
        <v>4</v>
      </c>
    </row>
    <row r="75" spans="1:14" x14ac:dyDescent="0.3">
      <c r="D75" s="54" t="s">
        <v>7</v>
      </c>
      <c r="E75" s="22"/>
      <c r="F75" s="53">
        <v>1</v>
      </c>
      <c r="G75" s="61" t="s">
        <v>38</v>
      </c>
      <c r="H75" s="59">
        <v>25</v>
      </c>
      <c r="I75" s="54" t="s">
        <v>7</v>
      </c>
      <c r="J75" s="22"/>
      <c r="K75" s="59">
        <v>1</v>
      </c>
    </row>
    <row r="76" spans="1:14" x14ac:dyDescent="0.3">
      <c r="D76" s="54" t="s">
        <v>8</v>
      </c>
      <c r="E76" s="22"/>
      <c r="F76" s="53">
        <v>0</v>
      </c>
      <c r="G76" s="22"/>
      <c r="H76" s="59"/>
      <c r="I76" s="54" t="s">
        <v>8</v>
      </c>
      <c r="J76" s="22"/>
      <c r="K76" s="59">
        <v>0</v>
      </c>
    </row>
    <row r="77" spans="1:14" x14ac:dyDescent="0.3">
      <c r="D77" s="54" t="s">
        <v>20</v>
      </c>
      <c r="E77" s="22"/>
      <c r="F77" s="53">
        <v>0</v>
      </c>
      <c r="G77" s="22"/>
      <c r="H77" s="59"/>
      <c r="I77" s="54" t="s">
        <v>20</v>
      </c>
      <c r="J77" s="22"/>
      <c r="K77" s="59">
        <v>0</v>
      </c>
    </row>
    <row r="78" spans="1:14" ht="15" thickBot="1" x14ac:dyDescent="0.35">
      <c r="A78" s="65" t="s">
        <v>82</v>
      </c>
      <c r="B78" s="36">
        <v>286</v>
      </c>
      <c r="D78" s="55"/>
      <c r="E78" s="56"/>
      <c r="F78" s="58">
        <f>SUM(F69:F77)</f>
        <v>158</v>
      </c>
      <c r="G78" s="56"/>
      <c r="H78" s="63">
        <f>SUM(H69:H77)</f>
        <v>158</v>
      </c>
      <c r="I78" s="56"/>
      <c r="J78" s="56"/>
      <c r="K78" s="63">
        <f>SUM(K69:K77)</f>
        <v>173</v>
      </c>
    </row>
  </sheetData>
  <mergeCells count="11">
    <mergeCell ref="D68:F68"/>
    <mergeCell ref="G68:H68"/>
    <mergeCell ref="I68:K68"/>
    <mergeCell ref="D67:H67"/>
    <mergeCell ref="I67:K67"/>
    <mergeCell ref="D66:K66"/>
    <mergeCell ref="A14:D14"/>
    <mergeCell ref="A27:D27"/>
    <mergeCell ref="A28:D28"/>
    <mergeCell ref="A29:D29"/>
    <mergeCell ref="A30:D30"/>
  </mergeCells>
  <pageMargins left="0.7" right="0.7" top="0.75" bottom="0.75" header="0.3" footer="0.3"/>
  <pageSetup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B40F1D-BB57-4A5E-AC2A-09FEA1BA409A}">
  <dimension ref="A1:N78"/>
  <sheetViews>
    <sheetView topLeftCell="A64" workbookViewId="0">
      <selection activeCell="D69" sqref="D69:H77"/>
    </sheetView>
  </sheetViews>
  <sheetFormatPr defaultRowHeight="14.4" x14ac:dyDescent="0.3"/>
  <cols>
    <col min="1" max="1" width="28.88671875" customWidth="1"/>
    <col min="2" max="3" width="10.5546875" bestFit="1" customWidth="1"/>
    <col min="4" max="4" width="9.44140625" customWidth="1"/>
    <col min="5" max="5" width="11" bestFit="1" customWidth="1"/>
    <col min="6" max="6" width="11.109375" customWidth="1"/>
    <col min="7" max="7" width="11" customWidth="1"/>
    <col min="8" max="9" width="10.33203125" customWidth="1"/>
  </cols>
  <sheetData>
    <row r="1" spans="1:5" ht="18" thickBot="1" x14ac:dyDescent="0.4">
      <c r="A1" s="1" t="s">
        <v>0</v>
      </c>
      <c r="D1" s="8" t="s">
        <v>39</v>
      </c>
    </row>
    <row r="2" spans="1:5" ht="15" thickTop="1" x14ac:dyDescent="0.3">
      <c r="A2" s="8" t="s">
        <v>1</v>
      </c>
      <c r="B2">
        <v>12</v>
      </c>
    </row>
    <row r="3" spans="1:5" x14ac:dyDescent="0.3">
      <c r="A3" s="8" t="s">
        <v>2</v>
      </c>
      <c r="B3">
        <v>2</v>
      </c>
    </row>
    <row r="4" spans="1:5" x14ac:dyDescent="0.3">
      <c r="A4" s="8" t="s">
        <v>3</v>
      </c>
      <c r="B4">
        <v>10</v>
      </c>
    </row>
    <row r="5" spans="1:5" x14ac:dyDescent="0.3">
      <c r="A5" s="8" t="s">
        <v>4</v>
      </c>
      <c r="B5">
        <v>0</v>
      </c>
    </row>
    <row r="6" spans="1:5" x14ac:dyDescent="0.3">
      <c r="A6" s="8" t="s">
        <v>5</v>
      </c>
      <c r="B6">
        <v>1</v>
      </c>
    </row>
    <row r="7" spans="1:5" x14ac:dyDescent="0.3">
      <c r="A7" s="8" t="s">
        <v>6</v>
      </c>
      <c r="B7">
        <v>0</v>
      </c>
    </row>
    <row r="8" spans="1:5" x14ac:dyDescent="0.3">
      <c r="A8" s="8" t="s">
        <v>7</v>
      </c>
      <c r="B8">
        <v>0</v>
      </c>
    </row>
    <row r="9" spans="1:5" x14ac:dyDescent="0.3">
      <c r="A9" s="8" t="s">
        <v>8</v>
      </c>
      <c r="B9">
        <v>2</v>
      </c>
    </row>
    <row r="10" spans="1:5" x14ac:dyDescent="0.3">
      <c r="A10" s="8" t="s">
        <v>20</v>
      </c>
      <c r="B10">
        <v>0</v>
      </c>
    </row>
    <row r="11" spans="1:5" x14ac:dyDescent="0.3">
      <c r="A11" s="2" t="s">
        <v>15</v>
      </c>
      <c r="B11" s="3">
        <f>SUM(B2:B10)</f>
        <v>27</v>
      </c>
    </row>
    <row r="12" spans="1:5" x14ac:dyDescent="0.3">
      <c r="A12" s="2"/>
      <c r="B12" s="3"/>
    </row>
    <row r="13" spans="1:5" ht="15" thickBot="1" x14ac:dyDescent="0.35"/>
    <row r="14" spans="1:5" ht="17.399999999999999" x14ac:dyDescent="0.35">
      <c r="A14" s="132" t="s">
        <v>17</v>
      </c>
      <c r="B14" s="133"/>
      <c r="C14" s="133"/>
      <c r="D14" s="134"/>
      <c r="E14" s="8" t="s">
        <v>117</v>
      </c>
    </row>
    <row r="15" spans="1:5" ht="45.6" thickBot="1" x14ac:dyDescent="0.35">
      <c r="A15" s="16"/>
      <c r="B15" s="29" t="s">
        <v>152</v>
      </c>
      <c r="C15" s="29" t="s">
        <v>153</v>
      </c>
      <c r="D15" s="30" t="s">
        <v>21</v>
      </c>
    </row>
    <row r="16" spans="1:5" ht="15" thickTop="1" x14ac:dyDescent="0.3">
      <c r="A16" s="31" t="s">
        <v>1</v>
      </c>
      <c r="B16" s="32">
        <v>5785</v>
      </c>
      <c r="C16" s="32">
        <v>5223</v>
      </c>
      <c r="D16" s="33">
        <f>C16-B16</f>
        <v>-562</v>
      </c>
    </row>
    <row r="17" spans="1:5" x14ac:dyDescent="0.3">
      <c r="A17" s="31" t="s">
        <v>2</v>
      </c>
      <c r="B17" s="32">
        <v>6519</v>
      </c>
      <c r="C17" s="32">
        <v>6478</v>
      </c>
      <c r="D17" s="33">
        <f t="shared" ref="D17:D25" si="0">C17-B17</f>
        <v>-41</v>
      </c>
      <c r="E17" s="12"/>
    </row>
    <row r="18" spans="1:5" x14ac:dyDescent="0.3">
      <c r="A18" s="31" t="s">
        <v>3</v>
      </c>
      <c r="B18" s="32">
        <v>1092</v>
      </c>
      <c r="C18" s="32">
        <v>1005</v>
      </c>
      <c r="D18" s="33">
        <f t="shared" si="0"/>
        <v>-87</v>
      </c>
      <c r="E18" s="12"/>
    </row>
    <row r="19" spans="1:5" x14ac:dyDescent="0.3">
      <c r="A19" s="31" t="s">
        <v>4</v>
      </c>
      <c r="B19" s="32">
        <v>222</v>
      </c>
      <c r="C19" s="32">
        <v>185</v>
      </c>
      <c r="D19" s="33">
        <f t="shared" si="0"/>
        <v>-37</v>
      </c>
      <c r="E19" s="12"/>
    </row>
    <row r="20" spans="1:5" x14ac:dyDescent="0.3">
      <c r="A20" s="31" t="s">
        <v>5</v>
      </c>
      <c r="B20" s="32">
        <v>160</v>
      </c>
      <c r="C20" s="32">
        <v>159</v>
      </c>
      <c r="D20" s="33">
        <f t="shared" si="0"/>
        <v>-1</v>
      </c>
      <c r="E20" s="12"/>
    </row>
    <row r="21" spans="1:5" x14ac:dyDescent="0.3">
      <c r="A21" s="31" t="s">
        <v>6</v>
      </c>
      <c r="B21" s="32">
        <v>47</v>
      </c>
      <c r="C21" s="32">
        <v>34</v>
      </c>
      <c r="D21" s="33">
        <f t="shared" si="0"/>
        <v>-13</v>
      </c>
      <c r="E21" s="12"/>
    </row>
    <row r="22" spans="1:5" x14ac:dyDescent="0.3">
      <c r="A22" s="31" t="s">
        <v>7</v>
      </c>
      <c r="B22" s="32">
        <v>111</v>
      </c>
      <c r="C22" s="32">
        <v>77</v>
      </c>
      <c r="D22" s="33">
        <f t="shared" si="0"/>
        <v>-34</v>
      </c>
      <c r="E22" s="12"/>
    </row>
    <row r="23" spans="1:5" x14ac:dyDescent="0.3">
      <c r="A23" s="17" t="s">
        <v>8</v>
      </c>
      <c r="B23" s="15">
        <v>56</v>
      </c>
      <c r="C23" s="15">
        <v>66</v>
      </c>
      <c r="D23" s="18">
        <f t="shared" si="0"/>
        <v>10</v>
      </c>
      <c r="E23" s="12"/>
    </row>
    <row r="24" spans="1:5" x14ac:dyDescent="0.3">
      <c r="A24" s="17" t="s">
        <v>20</v>
      </c>
      <c r="B24" s="15">
        <v>82</v>
      </c>
      <c r="C24" s="15">
        <v>79</v>
      </c>
      <c r="D24" s="18">
        <f t="shared" si="0"/>
        <v>-3</v>
      </c>
      <c r="E24" s="12"/>
    </row>
    <row r="25" spans="1:5" ht="15" thickBot="1" x14ac:dyDescent="0.35">
      <c r="A25" s="19"/>
      <c r="B25" s="39">
        <f>SUM(B16:B24)</f>
        <v>14074</v>
      </c>
      <c r="C25" s="39">
        <f>SUM(C16:C24)</f>
        <v>13306</v>
      </c>
      <c r="D25" s="21">
        <f t="shared" si="0"/>
        <v>-768</v>
      </c>
      <c r="E25" s="12"/>
    </row>
    <row r="27" spans="1:5" x14ac:dyDescent="0.3">
      <c r="A27" s="135" t="s">
        <v>154</v>
      </c>
      <c r="B27" s="135"/>
      <c r="C27" s="135"/>
      <c r="D27" s="135"/>
      <c r="E27" s="36">
        <v>7</v>
      </c>
    </row>
    <row r="28" spans="1:5" x14ac:dyDescent="0.3">
      <c r="A28" s="135" t="s">
        <v>155</v>
      </c>
      <c r="B28" s="135"/>
      <c r="C28" s="135"/>
      <c r="D28" s="135"/>
      <c r="E28" s="36">
        <v>18</v>
      </c>
    </row>
    <row r="29" spans="1:5" x14ac:dyDescent="0.3">
      <c r="A29" s="135" t="s">
        <v>156</v>
      </c>
      <c r="B29" s="135"/>
      <c r="C29" s="135"/>
      <c r="D29" s="135"/>
      <c r="E29" s="36">
        <v>6</v>
      </c>
    </row>
    <row r="30" spans="1:5" x14ac:dyDescent="0.3">
      <c r="A30" s="135" t="s">
        <v>157</v>
      </c>
      <c r="B30" s="136"/>
      <c r="C30" s="136"/>
      <c r="D30" s="136"/>
      <c r="E30" s="36">
        <v>16</v>
      </c>
    </row>
    <row r="32" spans="1:5" ht="18" thickBot="1" x14ac:dyDescent="0.4">
      <c r="A32" s="69" t="s">
        <v>158</v>
      </c>
      <c r="B32" s="69"/>
      <c r="C32" s="69"/>
    </row>
    <row r="33" spans="1:14" ht="15" thickTop="1" x14ac:dyDescent="0.3"/>
    <row r="34" spans="1:14" ht="15" thickBot="1" x14ac:dyDescent="0.35">
      <c r="A34" s="46">
        <v>43862</v>
      </c>
      <c r="B34" s="46">
        <v>43831</v>
      </c>
      <c r="C34" s="46">
        <v>43800</v>
      </c>
      <c r="D34" s="46">
        <v>43770</v>
      </c>
      <c r="E34" s="47" t="s">
        <v>159</v>
      </c>
      <c r="F34" s="47" t="s">
        <v>108</v>
      </c>
      <c r="G34" s="48">
        <v>2018</v>
      </c>
      <c r="H34" s="48">
        <v>2017</v>
      </c>
      <c r="I34" s="46" t="s">
        <v>91</v>
      </c>
      <c r="J34" s="49" t="s">
        <v>44</v>
      </c>
    </row>
    <row r="35" spans="1:14" ht="15.6" thickTop="1" thickBot="1" x14ac:dyDescent="0.35">
      <c r="A35" s="45">
        <v>11</v>
      </c>
      <c r="B35" s="45">
        <v>6</v>
      </c>
      <c r="C35" s="45">
        <v>1</v>
      </c>
      <c r="D35" s="45">
        <v>0</v>
      </c>
      <c r="E35" s="45">
        <v>9</v>
      </c>
      <c r="F35" s="45">
        <v>5</v>
      </c>
      <c r="G35" s="45">
        <v>4</v>
      </c>
      <c r="H35" s="45">
        <v>3</v>
      </c>
      <c r="I35" s="45">
        <v>5</v>
      </c>
      <c r="J35" s="43">
        <f>SUM(A35:I35)</f>
        <v>44</v>
      </c>
    </row>
    <row r="36" spans="1:14" ht="15" thickTop="1" x14ac:dyDescent="0.3"/>
    <row r="37" spans="1:14" ht="18" thickBot="1" x14ac:dyDescent="0.4">
      <c r="A37" s="1" t="s">
        <v>41</v>
      </c>
    </row>
    <row r="38" spans="1:14" ht="29.4" thickTop="1" x14ac:dyDescent="0.3">
      <c r="B38" s="10" t="s">
        <v>40</v>
      </c>
      <c r="C38" s="10" t="s">
        <v>2</v>
      </c>
      <c r="D38" s="28" t="s">
        <v>3</v>
      </c>
      <c r="E38" s="10" t="s">
        <v>48</v>
      </c>
      <c r="F38" s="10" t="s">
        <v>49</v>
      </c>
      <c r="G38" s="10" t="s">
        <v>50</v>
      </c>
      <c r="H38" s="10" t="s">
        <v>7</v>
      </c>
      <c r="I38" s="10" t="s">
        <v>55</v>
      </c>
      <c r="J38" s="10" t="s">
        <v>42</v>
      </c>
      <c r="K38" s="10"/>
      <c r="L38" s="10"/>
      <c r="M38" s="10"/>
      <c r="N38" s="10"/>
    </row>
    <row r="39" spans="1:14" x14ac:dyDescent="0.3">
      <c r="A39" s="8" t="s">
        <v>32</v>
      </c>
      <c r="B39" s="9">
        <v>902</v>
      </c>
      <c r="C39" s="9">
        <v>1065</v>
      </c>
      <c r="D39" s="9">
        <v>172</v>
      </c>
      <c r="E39" s="9">
        <v>38</v>
      </c>
      <c r="F39" s="9">
        <v>24</v>
      </c>
      <c r="G39" s="9">
        <v>7</v>
      </c>
      <c r="H39" s="9">
        <v>0</v>
      </c>
      <c r="I39" s="9">
        <v>67</v>
      </c>
      <c r="J39" s="9">
        <f t="shared" ref="J39:J45" si="1">SUM(B39:I39)</f>
        <v>2275</v>
      </c>
    </row>
    <row r="40" spans="1:14" x14ac:dyDescent="0.3">
      <c r="A40" s="8" t="s">
        <v>33</v>
      </c>
      <c r="B40" s="9">
        <v>904</v>
      </c>
      <c r="C40" s="9">
        <v>1092</v>
      </c>
      <c r="D40" s="9">
        <v>156</v>
      </c>
      <c r="E40" s="9">
        <v>40</v>
      </c>
      <c r="F40" s="9">
        <v>34</v>
      </c>
      <c r="G40" s="9">
        <v>10</v>
      </c>
      <c r="H40" s="9">
        <v>4</v>
      </c>
      <c r="I40" s="9">
        <v>0</v>
      </c>
      <c r="J40" s="9">
        <f t="shared" si="1"/>
        <v>2240</v>
      </c>
    </row>
    <row r="41" spans="1:14" x14ac:dyDescent="0.3">
      <c r="A41" s="8" t="s">
        <v>34</v>
      </c>
      <c r="B41" s="9">
        <v>950</v>
      </c>
      <c r="C41" s="9">
        <v>1155</v>
      </c>
      <c r="D41" s="9">
        <v>123</v>
      </c>
      <c r="E41" s="9">
        <v>37</v>
      </c>
      <c r="F41" s="9">
        <v>22</v>
      </c>
      <c r="G41" s="9">
        <v>3</v>
      </c>
      <c r="H41" s="9">
        <v>1</v>
      </c>
      <c r="I41" s="9">
        <v>0</v>
      </c>
      <c r="J41" s="9">
        <f t="shared" si="1"/>
        <v>2291</v>
      </c>
    </row>
    <row r="42" spans="1:14" x14ac:dyDescent="0.3">
      <c r="A42" s="8" t="s">
        <v>35</v>
      </c>
      <c r="B42" s="9">
        <v>734</v>
      </c>
      <c r="C42" s="9">
        <v>1013</v>
      </c>
      <c r="D42" s="9">
        <v>159</v>
      </c>
      <c r="E42" s="9">
        <v>18</v>
      </c>
      <c r="F42" s="9">
        <v>17</v>
      </c>
      <c r="G42" s="9">
        <v>4</v>
      </c>
      <c r="H42" s="9">
        <v>1</v>
      </c>
      <c r="I42" s="9">
        <v>0</v>
      </c>
      <c r="J42" s="9">
        <f t="shared" si="1"/>
        <v>1946</v>
      </c>
    </row>
    <row r="43" spans="1:14" x14ac:dyDescent="0.3">
      <c r="A43" s="8" t="s">
        <v>36</v>
      </c>
      <c r="B43" s="9">
        <v>569</v>
      </c>
      <c r="C43" s="9">
        <v>640</v>
      </c>
      <c r="D43" s="9">
        <v>135</v>
      </c>
      <c r="E43" s="9">
        <v>15</v>
      </c>
      <c r="F43" s="9">
        <v>17</v>
      </c>
      <c r="G43" s="9">
        <v>4</v>
      </c>
      <c r="H43" s="9">
        <v>0</v>
      </c>
      <c r="I43" s="9">
        <v>1</v>
      </c>
      <c r="J43" s="9">
        <f t="shared" si="1"/>
        <v>1381</v>
      </c>
    </row>
    <row r="44" spans="1:14" x14ac:dyDescent="0.3">
      <c r="A44" s="8" t="s">
        <v>37</v>
      </c>
      <c r="B44" s="9">
        <v>468</v>
      </c>
      <c r="C44" s="9">
        <v>556</v>
      </c>
      <c r="D44" s="9">
        <v>89</v>
      </c>
      <c r="E44" s="9">
        <v>13</v>
      </c>
      <c r="F44" s="9">
        <v>25</v>
      </c>
      <c r="G44" s="9">
        <v>1</v>
      </c>
      <c r="H44" s="9">
        <v>3</v>
      </c>
      <c r="I44" s="9">
        <v>0</v>
      </c>
      <c r="J44" s="9">
        <f t="shared" si="1"/>
        <v>1155</v>
      </c>
    </row>
    <row r="45" spans="1:14" x14ac:dyDescent="0.3">
      <c r="A45" s="8" t="s">
        <v>38</v>
      </c>
      <c r="B45" s="9">
        <v>726</v>
      </c>
      <c r="C45" s="9">
        <v>988</v>
      </c>
      <c r="D45" s="9">
        <v>171</v>
      </c>
      <c r="E45" s="9">
        <v>27</v>
      </c>
      <c r="F45" s="9">
        <v>22</v>
      </c>
      <c r="G45" s="9">
        <v>5</v>
      </c>
      <c r="H45" s="9">
        <v>68</v>
      </c>
      <c r="I45" s="9">
        <v>11</v>
      </c>
      <c r="J45" s="9">
        <f t="shared" si="1"/>
        <v>2018</v>
      </c>
    </row>
    <row r="46" spans="1:14" ht="15" thickBot="1" x14ac:dyDescent="0.35">
      <c r="B46" s="13">
        <f>SUM(B39:B45)</f>
        <v>5253</v>
      </c>
      <c r="C46" s="13">
        <f t="shared" ref="C46:I46" si="2">SUM(C39:C45)</f>
        <v>6509</v>
      </c>
      <c r="D46" s="13">
        <f t="shared" si="2"/>
        <v>1005</v>
      </c>
      <c r="E46" s="13">
        <f t="shared" si="2"/>
        <v>188</v>
      </c>
      <c r="F46" s="13">
        <f t="shared" si="2"/>
        <v>161</v>
      </c>
      <c r="G46" s="13">
        <f t="shared" si="2"/>
        <v>34</v>
      </c>
      <c r="H46" s="13">
        <f t="shared" si="2"/>
        <v>77</v>
      </c>
      <c r="I46" s="13">
        <f t="shared" si="2"/>
        <v>79</v>
      </c>
      <c r="J46" s="13">
        <f>SUM(J39:J45)</f>
        <v>13306</v>
      </c>
    </row>
    <row r="47" spans="1:14" ht="15" thickTop="1" x14ac:dyDescent="0.3"/>
    <row r="65" spans="1:14" ht="15" thickBot="1" x14ac:dyDescent="0.35"/>
    <row r="66" spans="1:14" ht="15.6" x14ac:dyDescent="0.3">
      <c r="A66" s="36" t="s">
        <v>161</v>
      </c>
      <c r="B66" s="36">
        <f>B11</f>
        <v>27</v>
      </c>
      <c r="D66" s="137" t="s">
        <v>164</v>
      </c>
      <c r="E66" s="138"/>
      <c r="F66" s="138"/>
      <c r="G66" s="138"/>
      <c r="H66" s="138"/>
      <c r="I66" s="138"/>
      <c r="J66" s="138"/>
      <c r="K66" s="139"/>
      <c r="L66" s="66"/>
      <c r="M66" s="66"/>
      <c r="N66" s="22"/>
    </row>
    <row r="67" spans="1:14" ht="44.25" customHeight="1" x14ac:dyDescent="0.3">
      <c r="A67" s="37" t="s">
        <v>162</v>
      </c>
      <c r="B67" s="36">
        <f>J35</f>
        <v>44</v>
      </c>
      <c r="D67" s="143">
        <v>2020</v>
      </c>
      <c r="E67" s="144"/>
      <c r="F67" s="144"/>
      <c r="G67" s="144"/>
      <c r="H67" s="144"/>
      <c r="I67" s="143">
        <v>2019</v>
      </c>
      <c r="J67" s="144"/>
      <c r="K67" s="145"/>
      <c r="L67" s="66"/>
      <c r="M67" s="66"/>
    </row>
    <row r="68" spans="1:14" ht="29.4" thickBot="1" x14ac:dyDescent="0.35">
      <c r="A68" s="37" t="s">
        <v>160</v>
      </c>
      <c r="B68" s="37">
        <v>796</v>
      </c>
      <c r="D68" s="140" t="s">
        <v>114</v>
      </c>
      <c r="E68" s="141"/>
      <c r="F68" s="141"/>
      <c r="G68" s="141" t="s">
        <v>115</v>
      </c>
      <c r="H68" s="142"/>
      <c r="I68" s="140" t="s">
        <v>114</v>
      </c>
      <c r="J68" s="141"/>
      <c r="K68" s="142"/>
    </row>
    <row r="69" spans="1:14" x14ac:dyDescent="0.3">
      <c r="A69" s="36" t="s">
        <v>163</v>
      </c>
      <c r="B69" s="36">
        <f>F78</f>
        <v>170</v>
      </c>
      <c r="D69" s="54" t="s">
        <v>1</v>
      </c>
      <c r="E69" s="22"/>
      <c r="F69" s="57">
        <v>77</v>
      </c>
      <c r="G69" s="60" t="s">
        <v>32</v>
      </c>
      <c r="H69" s="59">
        <v>27</v>
      </c>
      <c r="I69" s="54" t="s">
        <v>1</v>
      </c>
      <c r="J69" s="22"/>
      <c r="K69" s="59">
        <v>74</v>
      </c>
    </row>
    <row r="70" spans="1:14" x14ac:dyDescent="0.3">
      <c r="A70" s="36" t="s">
        <v>27</v>
      </c>
      <c r="B70" s="40">
        <f>C25</f>
        <v>13306</v>
      </c>
      <c r="D70" s="54" t="s">
        <v>2</v>
      </c>
      <c r="E70" s="22"/>
      <c r="F70" s="53">
        <v>21</v>
      </c>
      <c r="G70" s="60" t="s">
        <v>116</v>
      </c>
      <c r="H70" s="59">
        <v>36</v>
      </c>
      <c r="I70" s="54" t="s">
        <v>2</v>
      </c>
      <c r="J70" s="22"/>
      <c r="K70" s="59">
        <v>28</v>
      </c>
    </row>
    <row r="71" spans="1:14" x14ac:dyDescent="0.3">
      <c r="A71" s="67"/>
      <c r="B71" s="68"/>
      <c r="D71" s="54" t="s">
        <v>3</v>
      </c>
      <c r="E71" s="22"/>
      <c r="F71" s="53">
        <v>20</v>
      </c>
      <c r="G71" s="60" t="s">
        <v>34</v>
      </c>
      <c r="H71" s="59">
        <v>24</v>
      </c>
      <c r="I71" s="54" t="s">
        <v>3</v>
      </c>
      <c r="J71" s="22"/>
      <c r="K71" s="59">
        <v>25</v>
      </c>
    </row>
    <row r="72" spans="1:14" x14ac:dyDescent="0.3">
      <c r="D72" s="54" t="s">
        <v>4</v>
      </c>
      <c r="E72" s="22"/>
      <c r="F72" s="53">
        <v>5</v>
      </c>
      <c r="G72" s="61" t="s">
        <v>35</v>
      </c>
      <c r="H72" s="59">
        <v>12</v>
      </c>
      <c r="I72" s="54" t="s">
        <v>4</v>
      </c>
      <c r="J72" s="22"/>
      <c r="K72" s="59">
        <v>6</v>
      </c>
    </row>
    <row r="73" spans="1:14" x14ac:dyDescent="0.3">
      <c r="A73" s="36" t="s">
        <v>109</v>
      </c>
      <c r="B73" s="36">
        <f>D25</f>
        <v>-768</v>
      </c>
      <c r="D73" s="54" t="s">
        <v>5</v>
      </c>
      <c r="E73" s="22"/>
      <c r="F73" s="53">
        <v>2</v>
      </c>
      <c r="G73" s="62" t="s">
        <v>36</v>
      </c>
      <c r="H73" s="59">
        <v>36</v>
      </c>
      <c r="I73" s="54" t="s">
        <v>5</v>
      </c>
      <c r="J73" s="22"/>
      <c r="K73" s="59">
        <v>0</v>
      </c>
    </row>
    <row r="74" spans="1:14" ht="17.399999999999999" x14ac:dyDescent="0.35">
      <c r="A74" s="36" t="s">
        <v>110</v>
      </c>
      <c r="B74" s="38">
        <f>((C25-B68)/B25)</f>
        <v>0.88887309933210179</v>
      </c>
      <c r="C74" s="44"/>
      <c r="D74" s="54" t="s">
        <v>6</v>
      </c>
      <c r="E74" s="22"/>
      <c r="F74" s="53">
        <v>3</v>
      </c>
      <c r="G74" s="61" t="s">
        <v>37</v>
      </c>
      <c r="H74" s="59">
        <v>17</v>
      </c>
      <c r="I74" s="54" t="s">
        <v>6</v>
      </c>
      <c r="J74" s="22"/>
      <c r="K74" s="59">
        <v>5</v>
      </c>
    </row>
    <row r="75" spans="1:14" x14ac:dyDescent="0.3">
      <c r="D75" s="54" t="s">
        <v>7</v>
      </c>
      <c r="E75" s="22"/>
      <c r="F75" s="53">
        <v>42</v>
      </c>
      <c r="G75" s="61" t="s">
        <v>38</v>
      </c>
      <c r="H75" s="59">
        <v>18</v>
      </c>
      <c r="I75" s="54" t="s">
        <v>7</v>
      </c>
      <c r="J75" s="22"/>
      <c r="K75" s="59">
        <v>2</v>
      </c>
    </row>
    <row r="76" spans="1:14" x14ac:dyDescent="0.3">
      <c r="D76" s="54" t="s">
        <v>8</v>
      </c>
      <c r="E76" s="22"/>
      <c r="F76" s="53">
        <v>0</v>
      </c>
      <c r="G76" s="22"/>
      <c r="H76" s="59"/>
      <c r="I76" s="54" t="s">
        <v>8</v>
      </c>
      <c r="J76" s="22"/>
      <c r="K76" s="59">
        <v>0</v>
      </c>
    </row>
    <row r="77" spans="1:14" x14ac:dyDescent="0.3">
      <c r="D77" s="54" t="s">
        <v>20</v>
      </c>
      <c r="E77" s="22"/>
      <c r="F77" s="53">
        <v>0</v>
      </c>
      <c r="G77" s="22"/>
      <c r="H77" s="59"/>
      <c r="I77" s="54" t="s">
        <v>20</v>
      </c>
      <c r="J77" s="22"/>
      <c r="K77" s="59">
        <v>0</v>
      </c>
    </row>
    <row r="78" spans="1:14" ht="15" thickBot="1" x14ac:dyDescent="0.35">
      <c r="A78" s="70" t="s">
        <v>82</v>
      </c>
      <c r="B78" s="36">
        <v>284</v>
      </c>
      <c r="D78" s="55"/>
      <c r="E78" s="56"/>
      <c r="F78" s="58">
        <f>SUM(F69:F77)</f>
        <v>170</v>
      </c>
      <c r="G78" s="56"/>
      <c r="H78" s="63">
        <f>SUM(H69:H77)</f>
        <v>170</v>
      </c>
      <c r="I78" s="56"/>
      <c r="J78" s="56"/>
      <c r="K78" s="63">
        <f>SUM(K69:K77)</f>
        <v>140</v>
      </c>
    </row>
  </sheetData>
  <mergeCells count="11">
    <mergeCell ref="D67:H67"/>
    <mergeCell ref="I67:K67"/>
    <mergeCell ref="D68:F68"/>
    <mergeCell ref="G68:H68"/>
    <mergeCell ref="I68:K68"/>
    <mergeCell ref="D66:K66"/>
    <mergeCell ref="A14:D14"/>
    <mergeCell ref="A27:D27"/>
    <mergeCell ref="A28:D28"/>
    <mergeCell ref="A29:D29"/>
    <mergeCell ref="A30:D30"/>
  </mergeCells>
  <pageMargins left="0.7" right="0.7" top="0.75" bottom="0.75" header="0.3" footer="0.3"/>
  <pageSetup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F3F296-F9FE-4B6A-99EE-9069E89BF9D4}">
  <dimension ref="A1:N78"/>
  <sheetViews>
    <sheetView topLeftCell="A64" workbookViewId="0">
      <selection activeCell="N41" sqref="N41"/>
    </sheetView>
  </sheetViews>
  <sheetFormatPr defaultRowHeight="14.4" x14ac:dyDescent="0.3"/>
  <cols>
    <col min="1" max="1" width="28.88671875" customWidth="1"/>
    <col min="2" max="3" width="10.5546875" bestFit="1" customWidth="1"/>
    <col min="4" max="4" width="9.44140625" customWidth="1"/>
    <col min="5" max="5" width="11" bestFit="1" customWidth="1"/>
    <col min="6" max="6" width="11.109375" customWidth="1"/>
    <col min="7" max="7" width="11" customWidth="1"/>
    <col min="8" max="9" width="10.33203125" customWidth="1"/>
  </cols>
  <sheetData>
    <row r="1" spans="1:5" ht="18" thickBot="1" x14ac:dyDescent="0.4">
      <c r="A1" s="1" t="s">
        <v>0</v>
      </c>
      <c r="D1" s="8" t="s">
        <v>39</v>
      </c>
    </row>
    <row r="2" spans="1:5" ht="15" thickTop="1" x14ac:dyDescent="0.3">
      <c r="A2" s="8" t="s">
        <v>1</v>
      </c>
      <c r="B2">
        <v>13</v>
      </c>
    </row>
    <row r="3" spans="1:5" x14ac:dyDescent="0.3">
      <c r="A3" s="8" t="s">
        <v>2</v>
      </c>
      <c r="B3">
        <v>5</v>
      </c>
    </row>
    <row r="4" spans="1:5" x14ac:dyDescent="0.3">
      <c r="A4" s="8" t="s">
        <v>3</v>
      </c>
      <c r="B4">
        <v>19</v>
      </c>
    </row>
    <row r="5" spans="1:5" x14ac:dyDescent="0.3">
      <c r="A5" s="8" t="s">
        <v>4</v>
      </c>
      <c r="B5">
        <v>3</v>
      </c>
    </row>
    <row r="6" spans="1:5" x14ac:dyDescent="0.3">
      <c r="A6" s="8" t="s">
        <v>5</v>
      </c>
      <c r="B6">
        <v>2</v>
      </c>
    </row>
    <row r="7" spans="1:5" x14ac:dyDescent="0.3">
      <c r="A7" s="8" t="s">
        <v>6</v>
      </c>
      <c r="B7">
        <v>6</v>
      </c>
    </row>
    <row r="8" spans="1:5" x14ac:dyDescent="0.3">
      <c r="A8" s="8" t="s">
        <v>7</v>
      </c>
      <c r="B8">
        <v>1</v>
      </c>
    </row>
    <row r="9" spans="1:5" x14ac:dyDescent="0.3">
      <c r="A9" s="8" t="s">
        <v>8</v>
      </c>
      <c r="B9">
        <v>1</v>
      </c>
    </row>
    <row r="10" spans="1:5" x14ac:dyDescent="0.3">
      <c r="A10" s="8" t="s">
        <v>20</v>
      </c>
      <c r="B10">
        <v>0</v>
      </c>
    </row>
    <row r="11" spans="1:5" x14ac:dyDescent="0.3">
      <c r="A11" s="2" t="s">
        <v>15</v>
      </c>
      <c r="B11" s="3">
        <f>SUM(B2:B10)</f>
        <v>50</v>
      </c>
    </row>
    <row r="12" spans="1:5" x14ac:dyDescent="0.3">
      <c r="A12" s="2"/>
      <c r="B12" s="3"/>
    </row>
    <row r="13" spans="1:5" ht="15" thickBot="1" x14ac:dyDescent="0.35"/>
    <row r="14" spans="1:5" ht="17.399999999999999" x14ac:dyDescent="0.35">
      <c r="A14" s="132" t="s">
        <v>17</v>
      </c>
      <c r="B14" s="133"/>
      <c r="C14" s="133"/>
      <c r="D14" s="134"/>
      <c r="E14" s="8" t="s">
        <v>117</v>
      </c>
    </row>
    <row r="15" spans="1:5" ht="45.6" thickBot="1" x14ac:dyDescent="0.35">
      <c r="A15" s="16"/>
      <c r="B15" s="29" t="s">
        <v>18</v>
      </c>
      <c r="C15" s="29" t="s">
        <v>165</v>
      </c>
      <c r="D15" s="30" t="s">
        <v>21</v>
      </c>
    </row>
    <row r="16" spans="1:5" ht="15" thickTop="1" x14ac:dyDescent="0.3">
      <c r="A16" s="31" t="s">
        <v>1</v>
      </c>
      <c r="B16" s="32">
        <v>5710</v>
      </c>
      <c r="C16" s="32">
        <v>5174</v>
      </c>
      <c r="D16" s="33">
        <f>C16-B16</f>
        <v>-536</v>
      </c>
    </row>
    <row r="17" spans="1:5" x14ac:dyDescent="0.3">
      <c r="A17" s="31" t="s">
        <v>2</v>
      </c>
      <c r="B17" s="32">
        <v>6552</v>
      </c>
      <c r="C17" s="32">
        <v>6453</v>
      </c>
      <c r="D17" s="33">
        <f t="shared" ref="D17:D25" si="0">C17-B17</f>
        <v>-99</v>
      </c>
      <c r="E17" s="12"/>
    </row>
    <row r="18" spans="1:5" x14ac:dyDescent="0.3">
      <c r="A18" s="31" t="s">
        <v>3</v>
      </c>
      <c r="B18" s="32">
        <v>1073</v>
      </c>
      <c r="C18" s="32">
        <v>1014</v>
      </c>
      <c r="D18" s="33">
        <f t="shared" si="0"/>
        <v>-59</v>
      </c>
      <c r="E18" s="12"/>
    </row>
    <row r="19" spans="1:5" x14ac:dyDescent="0.3">
      <c r="A19" s="31" t="s">
        <v>4</v>
      </c>
      <c r="B19" s="32">
        <v>225</v>
      </c>
      <c r="C19" s="32">
        <v>185</v>
      </c>
      <c r="D19" s="33">
        <f t="shared" si="0"/>
        <v>-40</v>
      </c>
      <c r="E19" s="12"/>
    </row>
    <row r="20" spans="1:5" x14ac:dyDescent="0.3">
      <c r="A20" s="31" t="s">
        <v>5</v>
      </c>
      <c r="B20" s="32">
        <v>160</v>
      </c>
      <c r="C20" s="32">
        <v>159</v>
      </c>
      <c r="D20" s="33">
        <f t="shared" si="0"/>
        <v>-1</v>
      </c>
      <c r="E20" s="12"/>
    </row>
    <row r="21" spans="1:5" x14ac:dyDescent="0.3">
      <c r="A21" s="31" t="s">
        <v>6</v>
      </c>
      <c r="B21" s="32">
        <v>49</v>
      </c>
      <c r="C21" s="32">
        <v>38</v>
      </c>
      <c r="D21" s="33">
        <f t="shared" si="0"/>
        <v>-11</v>
      </c>
      <c r="E21" s="12"/>
    </row>
    <row r="22" spans="1:5" x14ac:dyDescent="0.3">
      <c r="A22" s="31" t="s">
        <v>7</v>
      </c>
      <c r="B22" s="32">
        <v>105</v>
      </c>
      <c r="C22" s="32">
        <v>77</v>
      </c>
      <c r="D22" s="33">
        <f t="shared" si="0"/>
        <v>-28</v>
      </c>
      <c r="E22" s="12"/>
    </row>
    <row r="23" spans="1:5" x14ac:dyDescent="0.3">
      <c r="A23" s="17" t="s">
        <v>8</v>
      </c>
      <c r="B23" s="15">
        <v>56</v>
      </c>
      <c r="C23" s="15">
        <v>67</v>
      </c>
      <c r="D23" s="18">
        <f t="shared" si="0"/>
        <v>11</v>
      </c>
      <c r="E23" s="12"/>
    </row>
    <row r="24" spans="1:5" x14ac:dyDescent="0.3">
      <c r="A24" s="17" t="s">
        <v>20</v>
      </c>
      <c r="B24" s="15">
        <v>80</v>
      </c>
      <c r="C24" s="15">
        <v>67</v>
      </c>
      <c r="D24" s="18">
        <f t="shared" si="0"/>
        <v>-13</v>
      </c>
      <c r="E24" s="12"/>
    </row>
    <row r="25" spans="1:5" ht="15" thickBot="1" x14ac:dyDescent="0.35">
      <c r="A25" s="19"/>
      <c r="B25" s="39">
        <f>SUM(B16:B24)</f>
        <v>14010</v>
      </c>
      <c r="C25" s="39">
        <f>SUM(C16:C24)</f>
        <v>13234</v>
      </c>
      <c r="D25" s="21">
        <f t="shared" si="0"/>
        <v>-776</v>
      </c>
      <c r="E25" s="12"/>
    </row>
    <row r="27" spans="1:5" x14ac:dyDescent="0.3">
      <c r="A27" s="135" t="s">
        <v>166</v>
      </c>
      <c r="B27" s="135"/>
      <c r="C27" s="135"/>
      <c r="D27" s="135"/>
      <c r="E27" s="36">
        <v>4</v>
      </c>
    </row>
    <row r="28" spans="1:5" x14ac:dyDescent="0.3">
      <c r="A28" s="135" t="s">
        <v>167</v>
      </c>
      <c r="B28" s="135"/>
      <c r="C28" s="135"/>
      <c r="D28" s="135"/>
      <c r="E28" s="36">
        <v>11</v>
      </c>
    </row>
    <row r="29" spans="1:5" x14ac:dyDescent="0.3">
      <c r="A29" s="135" t="s">
        <v>168</v>
      </c>
      <c r="B29" s="135"/>
      <c r="C29" s="135"/>
      <c r="D29" s="135"/>
      <c r="E29" s="36">
        <v>14</v>
      </c>
    </row>
    <row r="30" spans="1:5" x14ac:dyDescent="0.3">
      <c r="A30" s="135" t="s">
        <v>169</v>
      </c>
      <c r="B30" s="136"/>
      <c r="C30" s="136"/>
      <c r="D30" s="136"/>
      <c r="E30" s="36">
        <v>7</v>
      </c>
    </row>
    <row r="32" spans="1:5" ht="18" thickBot="1" x14ac:dyDescent="0.4">
      <c r="A32" s="71" t="s">
        <v>170</v>
      </c>
      <c r="B32" s="71"/>
      <c r="C32" s="71"/>
    </row>
    <row r="33" spans="1:14" ht="15" thickTop="1" x14ac:dyDescent="0.3"/>
    <row r="34" spans="1:14" ht="15" thickBot="1" x14ac:dyDescent="0.35">
      <c r="A34" s="46">
        <v>43891</v>
      </c>
      <c r="B34" s="46">
        <v>43862</v>
      </c>
      <c r="C34" s="46">
        <v>43831</v>
      </c>
      <c r="D34" s="46">
        <v>43800</v>
      </c>
      <c r="E34" s="47" t="s">
        <v>172</v>
      </c>
      <c r="F34" s="47" t="s">
        <v>171</v>
      </c>
      <c r="G34" s="48">
        <v>2018</v>
      </c>
      <c r="H34" s="48">
        <v>2017</v>
      </c>
      <c r="I34" s="46" t="s">
        <v>91</v>
      </c>
      <c r="J34" s="49" t="s">
        <v>44</v>
      </c>
    </row>
    <row r="35" spans="1:14" ht="15.6" thickTop="1" thickBot="1" x14ac:dyDescent="0.35">
      <c r="A35" s="45">
        <v>3</v>
      </c>
      <c r="B35" s="45">
        <v>9</v>
      </c>
      <c r="C35" s="45">
        <v>5</v>
      </c>
      <c r="D35" s="45">
        <v>3</v>
      </c>
      <c r="E35" s="45">
        <v>20</v>
      </c>
      <c r="F35" s="45">
        <v>4</v>
      </c>
      <c r="G35" s="45">
        <v>9</v>
      </c>
      <c r="H35" s="45">
        <v>2</v>
      </c>
      <c r="I35" s="45">
        <v>5</v>
      </c>
      <c r="J35" s="43">
        <f>SUM(A35:I35)</f>
        <v>60</v>
      </c>
    </row>
    <row r="36" spans="1:14" ht="15" thickTop="1" x14ac:dyDescent="0.3"/>
    <row r="37" spans="1:14" ht="18" thickBot="1" x14ac:dyDescent="0.4">
      <c r="A37" s="1" t="s">
        <v>41</v>
      </c>
    </row>
    <row r="38" spans="1:14" ht="29.4" thickTop="1" x14ac:dyDescent="0.3">
      <c r="B38" s="10" t="s">
        <v>40</v>
      </c>
      <c r="C38" s="10" t="s">
        <v>2</v>
      </c>
      <c r="D38" s="28" t="s">
        <v>3</v>
      </c>
      <c r="E38" s="10" t="s">
        <v>48</v>
      </c>
      <c r="F38" s="10" t="s">
        <v>49</v>
      </c>
      <c r="G38" s="10" t="s">
        <v>50</v>
      </c>
      <c r="H38" s="10" t="s">
        <v>7</v>
      </c>
      <c r="I38" s="10" t="s">
        <v>55</v>
      </c>
      <c r="J38" s="10" t="s">
        <v>42</v>
      </c>
      <c r="K38" s="10"/>
      <c r="L38" s="10"/>
      <c r="M38" s="10"/>
      <c r="N38" s="10"/>
    </row>
    <row r="39" spans="1:14" x14ac:dyDescent="0.3">
      <c r="A39" s="8" t="s">
        <v>32</v>
      </c>
      <c r="B39" s="9">
        <v>902</v>
      </c>
      <c r="C39" s="9">
        <v>1067</v>
      </c>
      <c r="D39" s="9">
        <v>177</v>
      </c>
      <c r="E39" s="9">
        <v>36</v>
      </c>
      <c r="F39" s="9">
        <v>24</v>
      </c>
      <c r="G39" s="9">
        <v>10</v>
      </c>
      <c r="H39" s="9">
        <v>0</v>
      </c>
      <c r="I39" s="9">
        <v>58</v>
      </c>
      <c r="J39" s="9">
        <f t="shared" ref="J39:J45" si="1">SUM(B39:I39)</f>
        <v>2274</v>
      </c>
    </row>
    <row r="40" spans="1:14" x14ac:dyDescent="0.3">
      <c r="A40" s="8" t="s">
        <v>33</v>
      </c>
      <c r="B40" s="9">
        <v>895</v>
      </c>
      <c r="C40" s="9">
        <v>1086</v>
      </c>
      <c r="D40" s="9">
        <v>153</v>
      </c>
      <c r="E40" s="9">
        <v>39</v>
      </c>
      <c r="F40" s="9">
        <v>32</v>
      </c>
      <c r="G40" s="9">
        <v>8</v>
      </c>
      <c r="H40" s="9">
        <v>3</v>
      </c>
      <c r="I40" s="9">
        <v>0</v>
      </c>
      <c r="J40" s="9">
        <f t="shared" si="1"/>
        <v>2216</v>
      </c>
    </row>
    <row r="41" spans="1:14" x14ac:dyDescent="0.3">
      <c r="A41" s="8" t="s">
        <v>34</v>
      </c>
      <c r="B41" s="9">
        <v>943</v>
      </c>
      <c r="C41" s="9">
        <v>1147</v>
      </c>
      <c r="D41" s="9">
        <v>125</v>
      </c>
      <c r="E41" s="9">
        <v>40</v>
      </c>
      <c r="F41" s="9">
        <v>22</v>
      </c>
      <c r="G41" s="9">
        <v>3</v>
      </c>
      <c r="H41" s="9">
        <v>1</v>
      </c>
      <c r="I41" s="9">
        <v>0</v>
      </c>
      <c r="J41" s="9">
        <f t="shared" si="1"/>
        <v>2281</v>
      </c>
    </row>
    <row r="42" spans="1:14" x14ac:dyDescent="0.3">
      <c r="A42" s="8" t="s">
        <v>35</v>
      </c>
      <c r="B42" s="9">
        <v>723</v>
      </c>
      <c r="C42" s="9">
        <v>1006</v>
      </c>
      <c r="D42" s="9">
        <v>160</v>
      </c>
      <c r="E42" s="9">
        <v>17</v>
      </c>
      <c r="F42" s="9">
        <v>18</v>
      </c>
      <c r="G42" s="9">
        <v>4</v>
      </c>
      <c r="H42" s="9">
        <v>1</v>
      </c>
      <c r="I42" s="9">
        <v>0</v>
      </c>
      <c r="J42" s="9">
        <f t="shared" si="1"/>
        <v>1929</v>
      </c>
    </row>
    <row r="43" spans="1:14" x14ac:dyDescent="0.3">
      <c r="A43" s="8" t="s">
        <v>36</v>
      </c>
      <c r="B43" s="9">
        <v>557</v>
      </c>
      <c r="C43" s="9">
        <v>631</v>
      </c>
      <c r="D43" s="9">
        <v>138</v>
      </c>
      <c r="E43" s="9">
        <v>16</v>
      </c>
      <c r="F43" s="9">
        <v>17</v>
      </c>
      <c r="G43" s="9">
        <v>5</v>
      </c>
      <c r="H43" s="9">
        <v>0</v>
      </c>
      <c r="I43" s="9">
        <v>1</v>
      </c>
      <c r="J43" s="9">
        <f t="shared" si="1"/>
        <v>1365</v>
      </c>
    </row>
    <row r="44" spans="1:14" x14ac:dyDescent="0.3">
      <c r="A44" s="8" t="s">
        <v>37</v>
      </c>
      <c r="B44" s="9">
        <v>458</v>
      </c>
      <c r="C44" s="9">
        <v>561</v>
      </c>
      <c r="D44" s="9">
        <v>92</v>
      </c>
      <c r="E44" s="9">
        <v>14</v>
      </c>
      <c r="F44" s="9">
        <v>24</v>
      </c>
      <c r="G44" s="9">
        <v>2</v>
      </c>
      <c r="H44" s="9">
        <v>3</v>
      </c>
      <c r="I44" s="9">
        <v>0</v>
      </c>
      <c r="J44" s="9">
        <f t="shared" si="1"/>
        <v>1154</v>
      </c>
    </row>
    <row r="45" spans="1:14" x14ac:dyDescent="0.3">
      <c r="A45" s="8" t="s">
        <v>38</v>
      </c>
      <c r="B45" s="9">
        <v>727</v>
      </c>
      <c r="C45" s="9">
        <v>986</v>
      </c>
      <c r="D45" s="9">
        <v>169</v>
      </c>
      <c r="E45" s="9">
        <v>26</v>
      </c>
      <c r="F45" s="9">
        <v>24</v>
      </c>
      <c r="G45" s="9">
        <v>6</v>
      </c>
      <c r="H45" s="9">
        <v>69</v>
      </c>
      <c r="I45" s="9">
        <v>8</v>
      </c>
      <c r="J45" s="9">
        <f t="shared" si="1"/>
        <v>2015</v>
      </c>
    </row>
    <row r="46" spans="1:14" ht="15" thickBot="1" x14ac:dyDescent="0.35">
      <c r="B46" s="13">
        <f>SUM(B39:B45)</f>
        <v>5205</v>
      </c>
      <c r="C46" s="13">
        <f t="shared" ref="C46:I46" si="2">SUM(C39:C45)</f>
        <v>6484</v>
      </c>
      <c r="D46" s="13">
        <f t="shared" si="2"/>
        <v>1014</v>
      </c>
      <c r="E46" s="13">
        <f t="shared" si="2"/>
        <v>188</v>
      </c>
      <c r="F46" s="13">
        <f t="shared" si="2"/>
        <v>161</v>
      </c>
      <c r="G46" s="13">
        <f t="shared" si="2"/>
        <v>38</v>
      </c>
      <c r="H46" s="13">
        <f t="shared" si="2"/>
        <v>77</v>
      </c>
      <c r="I46" s="13">
        <f t="shared" si="2"/>
        <v>67</v>
      </c>
      <c r="J46" s="13">
        <f>SUM(J39:J45)</f>
        <v>13234</v>
      </c>
    </row>
    <row r="47" spans="1:14" ht="15" thickTop="1" x14ac:dyDescent="0.3"/>
    <row r="65" spans="1:14" ht="15" thickBot="1" x14ac:dyDescent="0.35"/>
    <row r="66" spans="1:14" ht="15.6" x14ac:dyDescent="0.3">
      <c r="A66" s="36" t="s">
        <v>30</v>
      </c>
      <c r="B66" s="36">
        <f>B11</f>
        <v>50</v>
      </c>
      <c r="D66" s="137" t="s">
        <v>174</v>
      </c>
      <c r="E66" s="138"/>
      <c r="F66" s="138"/>
      <c r="G66" s="138"/>
      <c r="H66" s="138"/>
      <c r="I66" s="138"/>
      <c r="J66" s="138"/>
      <c r="K66" s="139"/>
      <c r="L66" s="66"/>
      <c r="M66" s="66"/>
      <c r="N66" s="22"/>
    </row>
    <row r="67" spans="1:14" ht="44.25" customHeight="1" x14ac:dyDescent="0.3">
      <c r="A67" s="37" t="s">
        <v>173</v>
      </c>
      <c r="B67" s="36">
        <f>J35</f>
        <v>60</v>
      </c>
      <c r="D67" s="143">
        <v>2020</v>
      </c>
      <c r="E67" s="144"/>
      <c r="F67" s="144"/>
      <c r="G67" s="144"/>
      <c r="H67" s="144"/>
      <c r="I67" s="143">
        <v>2019</v>
      </c>
      <c r="J67" s="144"/>
      <c r="K67" s="145"/>
      <c r="L67" s="66"/>
      <c r="M67" s="66"/>
    </row>
    <row r="68" spans="1:14" ht="29.4" thickBot="1" x14ac:dyDescent="0.35">
      <c r="A68" s="37" t="s">
        <v>175</v>
      </c>
      <c r="B68" s="37">
        <v>748</v>
      </c>
      <c r="D68" s="140" t="s">
        <v>114</v>
      </c>
      <c r="E68" s="141"/>
      <c r="F68" s="141"/>
      <c r="G68" s="141" t="s">
        <v>115</v>
      </c>
      <c r="H68" s="142"/>
      <c r="I68" s="140" t="s">
        <v>114</v>
      </c>
      <c r="J68" s="141"/>
      <c r="K68" s="142"/>
    </row>
    <row r="69" spans="1:14" x14ac:dyDescent="0.3">
      <c r="A69" s="36" t="s">
        <v>176</v>
      </c>
      <c r="B69" s="36">
        <f>F78</f>
        <v>172</v>
      </c>
      <c r="D69" s="54" t="s">
        <v>1</v>
      </c>
      <c r="E69" s="22"/>
      <c r="F69" s="57">
        <v>68</v>
      </c>
      <c r="G69" s="60" t="s">
        <v>32</v>
      </c>
      <c r="H69" s="59">
        <v>28</v>
      </c>
      <c r="I69" s="54" t="s">
        <v>1</v>
      </c>
      <c r="J69" s="22"/>
      <c r="K69" s="59">
        <v>60</v>
      </c>
    </row>
    <row r="70" spans="1:14" x14ac:dyDescent="0.3">
      <c r="A70" s="36" t="s">
        <v>27</v>
      </c>
      <c r="B70" s="40">
        <f>C25</f>
        <v>13234</v>
      </c>
      <c r="D70" s="54" t="s">
        <v>2</v>
      </c>
      <c r="E70" s="22"/>
      <c r="F70" s="53">
        <v>28</v>
      </c>
      <c r="G70" s="60" t="s">
        <v>116</v>
      </c>
      <c r="H70" s="59">
        <v>25</v>
      </c>
      <c r="I70" s="54" t="s">
        <v>2</v>
      </c>
      <c r="J70" s="22"/>
      <c r="K70" s="59">
        <v>14</v>
      </c>
    </row>
    <row r="71" spans="1:14" x14ac:dyDescent="0.3">
      <c r="A71" s="67"/>
      <c r="B71" s="68"/>
      <c r="D71" s="54" t="s">
        <v>3</v>
      </c>
      <c r="E71" s="22"/>
      <c r="F71" s="53">
        <v>26</v>
      </c>
      <c r="G71" s="60" t="s">
        <v>34</v>
      </c>
      <c r="H71" s="59">
        <v>29</v>
      </c>
      <c r="I71" s="54" t="s">
        <v>3</v>
      </c>
      <c r="J71" s="22"/>
      <c r="K71" s="59">
        <v>21</v>
      </c>
    </row>
    <row r="72" spans="1:14" x14ac:dyDescent="0.3">
      <c r="D72" s="54" t="s">
        <v>4</v>
      </c>
      <c r="E72" s="22"/>
      <c r="F72" s="53">
        <v>10</v>
      </c>
      <c r="G72" s="61" t="s">
        <v>35</v>
      </c>
      <c r="H72" s="59">
        <v>17</v>
      </c>
      <c r="I72" s="54" t="s">
        <v>4</v>
      </c>
      <c r="J72" s="22"/>
      <c r="K72" s="59">
        <v>4</v>
      </c>
    </row>
    <row r="73" spans="1:14" x14ac:dyDescent="0.3">
      <c r="A73" s="36" t="s">
        <v>109</v>
      </c>
      <c r="B73" s="36">
        <f>D25</f>
        <v>-776</v>
      </c>
      <c r="D73" s="54" t="s">
        <v>5</v>
      </c>
      <c r="E73" s="22"/>
      <c r="F73" s="53">
        <v>6</v>
      </c>
      <c r="G73" s="62" t="s">
        <v>36</v>
      </c>
      <c r="H73" s="59">
        <v>15</v>
      </c>
      <c r="I73" s="54" t="s">
        <v>5</v>
      </c>
      <c r="J73" s="22"/>
      <c r="K73" s="59">
        <v>1</v>
      </c>
    </row>
    <row r="74" spans="1:14" ht="17.399999999999999" x14ac:dyDescent="0.35">
      <c r="A74" s="36" t="s">
        <v>110</v>
      </c>
      <c r="B74" s="38">
        <f>((C25-B68)/B25)</f>
        <v>0.89122055674518197</v>
      </c>
      <c r="C74" s="44"/>
      <c r="D74" s="54" t="s">
        <v>6</v>
      </c>
      <c r="E74" s="22"/>
      <c r="F74" s="53">
        <v>0</v>
      </c>
      <c r="G74" s="61" t="s">
        <v>37</v>
      </c>
      <c r="H74" s="59">
        <v>14</v>
      </c>
      <c r="I74" s="54" t="s">
        <v>6</v>
      </c>
      <c r="J74" s="22"/>
      <c r="K74" s="59">
        <v>4</v>
      </c>
    </row>
    <row r="75" spans="1:14" x14ac:dyDescent="0.3">
      <c r="D75" s="54" t="s">
        <v>7</v>
      </c>
      <c r="E75" s="22"/>
      <c r="F75" s="53">
        <v>34</v>
      </c>
      <c r="G75" s="61" t="s">
        <v>38</v>
      </c>
      <c r="H75" s="59">
        <v>44</v>
      </c>
      <c r="I75" s="54" t="s">
        <v>7</v>
      </c>
      <c r="J75" s="22"/>
      <c r="K75" s="59">
        <v>4</v>
      </c>
    </row>
    <row r="76" spans="1:14" x14ac:dyDescent="0.3">
      <c r="D76" s="54" t="s">
        <v>8</v>
      </c>
      <c r="E76" s="22"/>
      <c r="F76" s="53">
        <v>0</v>
      </c>
      <c r="G76" s="22"/>
      <c r="H76" s="59"/>
      <c r="I76" s="54" t="s">
        <v>8</v>
      </c>
      <c r="J76" s="22"/>
      <c r="K76" s="59">
        <v>0</v>
      </c>
    </row>
    <row r="77" spans="1:14" x14ac:dyDescent="0.3">
      <c r="D77" s="54" t="s">
        <v>20</v>
      </c>
      <c r="E77" s="22"/>
      <c r="F77" s="53">
        <v>0</v>
      </c>
      <c r="G77" s="22"/>
      <c r="H77" s="59"/>
      <c r="I77" s="54" t="s">
        <v>20</v>
      </c>
      <c r="J77" s="22"/>
      <c r="K77" s="59">
        <v>0</v>
      </c>
    </row>
    <row r="78" spans="1:14" ht="15" thickBot="1" x14ac:dyDescent="0.35">
      <c r="A78" s="72" t="s">
        <v>82</v>
      </c>
      <c r="B78" s="36">
        <v>284</v>
      </c>
      <c r="D78" s="55"/>
      <c r="E78" s="56"/>
      <c r="F78" s="58">
        <f>SUM(F69:F77)</f>
        <v>172</v>
      </c>
      <c r="G78" s="56"/>
      <c r="H78" s="63">
        <f>SUM(H69:H77)</f>
        <v>172</v>
      </c>
      <c r="I78" s="56"/>
      <c r="J78" s="56"/>
      <c r="K78" s="63">
        <f>SUM(K69:K77)</f>
        <v>108</v>
      </c>
    </row>
  </sheetData>
  <mergeCells count="11">
    <mergeCell ref="D67:H67"/>
    <mergeCell ref="I67:K67"/>
    <mergeCell ref="D68:F68"/>
    <mergeCell ref="G68:H68"/>
    <mergeCell ref="I68:K68"/>
    <mergeCell ref="D66:K66"/>
    <mergeCell ref="A14:D14"/>
    <mergeCell ref="A27:D27"/>
    <mergeCell ref="A28:D28"/>
    <mergeCell ref="A29:D29"/>
    <mergeCell ref="A30:D30"/>
  </mergeCells>
  <pageMargins left="0.7" right="0.7" top="0.75" bottom="0.75" header="0.3" footer="0.3"/>
  <pageSetup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05DB17-71E6-491E-8A31-074C0451981C}">
  <dimension ref="A1:N89"/>
  <sheetViews>
    <sheetView topLeftCell="A43" workbookViewId="0">
      <selection activeCell="A38" sqref="A38:I45"/>
    </sheetView>
  </sheetViews>
  <sheetFormatPr defaultRowHeight="14.4" x14ac:dyDescent="0.3"/>
  <cols>
    <col min="1" max="1" width="28.88671875" customWidth="1"/>
    <col min="2" max="3" width="10.5546875" bestFit="1" customWidth="1"/>
    <col min="4" max="4" width="9.44140625" customWidth="1"/>
    <col min="5" max="5" width="11" bestFit="1" customWidth="1"/>
    <col min="6" max="6" width="11.109375" customWidth="1"/>
    <col min="7" max="7" width="11" customWidth="1"/>
    <col min="8" max="9" width="10.33203125" customWidth="1"/>
  </cols>
  <sheetData>
    <row r="1" spans="1:5" ht="18" thickBot="1" x14ac:dyDescent="0.4">
      <c r="A1" s="1" t="s">
        <v>0</v>
      </c>
      <c r="D1" s="8" t="s">
        <v>39</v>
      </c>
    </row>
    <row r="2" spans="1:5" ht="15" thickTop="1" x14ac:dyDescent="0.3">
      <c r="A2" s="8" t="s">
        <v>1</v>
      </c>
      <c r="B2">
        <v>24</v>
      </c>
    </row>
    <row r="3" spans="1:5" x14ac:dyDescent="0.3">
      <c r="A3" s="8" t="s">
        <v>2</v>
      </c>
      <c r="B3">
        <v>9</v>
      </c>
    </row>
    <row r="4" spans="1:5" x14ac:dyDescent="0.3">
      <c r="A4" s="8" t="s">
        <v>3</v>
      </c>
      <c r="B4">
        <v>30</v>
      </c>
    </row>
    <row r="5" spans="1:5" x14ac:dyDescent="0.3">
      <c r="A5" s="8" t="s">
        <v>4</v>
      </c>
      <c r="B5">
        <v>1</v>
      </c>
    </row>
    <row r="6" spans="1:5" x14ac:dyDescent="0.3">
      <c r="A6" s="8" t="s">
        <v>5</v>
      </c>
      <c r="B6">
        <v>2</v>
      </c>
    </row>
    <row r="7" spans="1:5" x14ac:dyDescent="0.3">
      <c r="A7" s="8" t="s">
        <v>6</v>
      </c>
      <c r="B7">
        <v>3</v>
      </c>
    </row>
    <row r="8" spans="1:5" x14ac:dyDescent="0.3">
      <c r="A8" s="8" t="s">
        <v>7</v>
      </c>
      <c r="B8">
        <v>0</v>
      </c>
    </row>
    <row r="9" spans="1:5" x14ac:dyDescent="0.3">
      <c r="A9" s="8" t="s">
        <v>8</v>
      </c>
      <c r="B9">
        <v>2</v>
      </c>
    </row>
    <row r="10" spans="1:5" x14ac:dyDescent="0.3">
      <c r="A10" s="8" t="s">
        <v>20</v>
      </c>
      <c r="B10">
        <v>0</v>
      </c>
    </row>
    <row r="11" spans="1:5" x14ac:dyDescent="0.3">
      <c r="A11" s="2" t="s">
        <v>15</v>
      </c>
      <c r="B11" s="3">
        <f>SUM(B2:B10)</f>
        <v>71</v>
      </c>
    </row>
    <row r="12" spans="1:5" x14ac:dyDescent="0.3">
      <c r="A12" s="2"/>
      <c r="B12" s="3"/>
    </row>
    <row r="13" spans="1:5" ht="15" thickBot="1" x14ac:dyDescent="0.35"/>
    <row r="14" spans="1:5" ht="17.399999999999999" x14ac:dyDescent="0.35">
      <c r="A14" s="132" t="s">
        <v>17</v>
      </c>
      <c r="B14" s="146"/>
      <c r="C14" s="146"/>
      <c r="D14" s="147"/>
      <c r="E14" s="8" t="s">
        <v>117</v>
      </c>
    </row>
    <row r="15" spans="1:5" ht="45.6" thickBot="1" x14ac:dyDescent="0.35">
      <c r="A15" s="16"/>
      <c r="B15" s="79" t="s">
        <v>19</v>
      </c>
      <c r="C15" s="79" t="s">
        <v>180</v>
      </c>
      <c r="D15" s="30" t="s">
        <v>21</v>
      </c>
    </row>
    <row r="16" spans="1:5" ht="15" thickTop="1" x14ac:dyDescent="0.3">
      <c r="A16" s="17" t="s">
        <v>1</v>
      </c>
      <c r="B16" s="32">
        <v>4973</v>
      </c>
      <c r="C16" s="32">
        <v>4338</v>
      </c>
      <c r="D16" s="33">
        <f t="shared" ref="D16:D25" si="0">C16-B16</f>
        <v>-635</v>
      </c>
    </row>
    <row r="17" spans="1:5" x14ac:dyDescent="0.3">
      <c r="A17" s="17" t="s">
        <v>2</v>
      </c>
      <c r="B17" s="32">
        <v>5520</v>
      </c>
      <c r="C17" s="32">
        <v>5294</v>
      </c>
      <c r="D17" s="33">
        <f t="shared" si="0"/>
        <v>-226</v>
      </c>
      <c r="E17" s="12"/>
    </row>
    <row r="18" spans="1:5" x14ac:dyDescent="0.3">
      <c r="A18" s="17" t="s">
        <v>3</v>
      </c>
      <c r="B18" s="32">
        <v>1010</v>
      </c>
      <c r="C18" s="32">
        <v>951</v>
      </c>
      <c r="D18" s="33">
        <f t="shared" si="0"/>
        <v>-59</v>
      </c>
      <c r="E18" s="12"/>
    </row>
    <row r="19" spans="1:5" x14ac:dyDescent="0.3">
      <c r="A19" s="17" t="s">
        <v>4</v>
      </c>
      <c r="B19" s="32">
        <v>219</v>
      </c>
      <c r="C19" s="32">
        <v>168</v>
      </c>
      <c r="D19" s="33">
        <f t="shared" si="0"/>
        <v>-51</v>
      </c>
      <c r="E19" s="12"/>
    </row>
    <row r="20" spans="1:5" x14ac:dyDescent="0.3">
      <c r="A20" s="17" t="s">
        <v>5</v>
      </c>
      <c r="B20" s="32">
        <v>148</v>
      </c>
      <c r="C20" s="32">
        <v>146</v>
      </c>
      <c r="D20" s="33">
        <f t="shared" si="0"/>
        <v>-2</v>
      </c>
      <c r="E20" s="12"/>
    </row>
    <row r="21" spans="1:5" x14ac:dyDescent="0.3">
      <c r="A21" s="17" t="s">
        <v>6</v>
      </c>
      <c r="B21" s="32">
        <v>48</v>
      </c>
      <c r="C21" s="32">
        <v>44</v>
      </c>
      <c r="D21" s="33">
        <f t="shared" si="0"/>
        <v>-4</v>
      </c>
      <c r="E21" s="12"/>
    </row>
    <row r="22" spans="1:5" x14ac:dyDescent="0.3">
      <c r="A22" s="17" t="s">
        <v>7</v>
      </c>
      <c r="B22" s="32">
        <v>146</v>
      </c>
      <c r="C22" s="32">
        <v>78</v>
      </c>
      <c r="D22" s="33">
        <f t="shared" si="0"/>
        <v>-68</v>
      </c>
      <c r="E22" s="12"/>
    </row>
    <row r="23" spans="1:5" x14ac:dyDescent="0.3">
      <c r="A23" s="17" t="s">
        <v>8</v>
      </c>
      <c r="B23" s="15">
        <v>57</v>
      </c>
      <c r="C23" s="15">
        <v>69</v>
      </c>
      <c r="D23" s="18">
        <f t="shared" si="0"/>
        <v>12</v>
      </c>
      <c r="E23" s="12"/>
    </row>
    <row r="24" spans="1:5" x14ac:dyDescent="0.3">
      <c r="A24" s="17" t="s">
        <v>20</v>
      </c>
      <c r="B24" s="15">
        <v>76</v>
      </c>
      <c r="C24" s="15">
        <v>66</v>
      </c>
      <c r="D24" s="18">
        <f t="shared" si="0"/>
        <v>-10</v>
      </c>
      <c r="E24" s="12"/>
    </row>
    <row r="25" spans="1:5" ht="15" thickBot="1" x14ac:dyDescent="0.35">
      <c r="A25" s="19"/>
      <c r="B25" s="39">
        <f>SUM(B16:B24)</f>
        <v>12197</v>
      </c>
      <c r="C25" s="39">
        <f>SUM(C16:C24)</f>
        <v>11154</v>
      </c>
      <c r="D25" s="21">
        <f t="shared" si="0"/>
        <v>-1043</v>
      </c>
      <c r="E25" s="12"/>
    </row>
    <row r="27" spans="1:5" x14ac:dyDescent="0.3">
      <c r="A27" s="135" t="s">
        <v>181</v>
      </c>
      <c r="B27" s="135"/>
      <c r="C27" s="135"/>
      <c r="D27" s="135"/>
      <c r="E27" s="36">
        <v>25</v>
      </c>
    </row>
    <row r="28" spans="1:5" x14ac:dyDescent="0.3">
      <c r="A28" s="135" t="s">
        <v>182</v>
      </c>
      <c r="B28" s="135"/>
      <c r="C28" s="135"/>
      <c r="D28" s="135"/>
      <c r="E28" s="36">
        <v>206</v>
      </c>
    </row>
    <row r="29" spans="1:5" x14ac:dyDescent="0.3">
      <c r="A29" s="135" t="s">
        <v>183</v>
      </c>
      <c r="B29" s="135"/>
      <c r="C29" s="135"/>
      <c r="D29" s="135"/>
      <c r="E29" s="36">
        <v>18</v>
      </c>
    </row>
    <row r="30" spans="1:5" x14ac:dyDescent="0.3">
      <c r="A30" s="135" t="s">
        <v>184</v>
      </c>
      <c r="B30" s="148"/>
      <c r="C30" s="148"/>
      <c r="D30" s="148"/>
      <c r="E30" s="36">
        <v>20</v>
      </c>
    </row>
    <row r="32" spans="1:5" ht="18" thickBot="1" x14ac:dyDescent="0.4">
      <c r="A32" s="73" t="s">
        <v>185</v>
      </c>
      <c r="B32" s="73"/>
      <c r="C32" s="73"/>
    </row>
    <row r="33" spans="1:14" ht="15" thickTop="1" x14ac:dyDescent="0.3"/>
    <row r="34" spans="1:14" ht="15" thickBot="1" x14ac:dyDescent="0.35">
      <c r="A34" s="46">
        <v>43922</v>
      </c>
      <c r="B34" s="46">
        <v>43891</v>
      </c>
      <c r="C34" s="46">
        <v>43862</v>
      </c>
      <c r="D34" s="46">
        <v>43831</v>
      </c>
      <c r="E34" s="47" t="s">
        <v>189</v>
      </c>
      <c r="F34" s="47" t="s">
        <v>171</v>
      </c>
      <c r="G34" s="48">
        <v>2018</v>
      </c>
      <c r="H34" s="48">
        <v>2017</v>
      </c>
      <c r="I34" s="46" t="s">
        <v>91</v>
      </c>
      <c r="J34" s="49" t="s">
        <v>44</v>
      </c>
    </row>
    <row r="35" spans="1:14" ht="15.6" thickTop="1" thickBot="1" x14ac:dyDescent="0.35">
      <c r="A35" s="45">
        <v>5</v>
      </c>
      <c r="B35" s="45">
        <v>3</v>
      </c>
      <c r="C35" s="45">
        <v>8</v>
      </c>
      <c r="D35" s="45">
        <v>1</v>
      </c>
      <c r="E35" s="45">
        <v>10</v>
      </c>
      <c r="F35" s="45">
        <v>10</v>
      </c>
      <c r="G35" s="45">
        <v>6</v>
      </c>
      <c r="H35" s="45">
        <v>6</v>
      </c>
      <c r="I35" s="45">
        <v>14</v>
      </c>
      <c r="J35" s="43">
        <f>SUM(A35:I35)</f>
        <v>63</v>
      </c>
    </row>
    <row r="36" spans="1:14" ht="15" thickTop="1" x14ac:dyDescent="0.3"/>
    <row r="37" spans="1:14" ht="18" thickBot="1" x14ac:dyDescent="0.4">
      <c r="A37" s="1" t="s">
        <v>41</v>
      </c>
    </row>
    <row r="38" spans="1:14" ht="29.4" thickTop="1" x14ac:dyDescent="0.3">
      <c r="B38" s="10" t="s">
        <v>40</v>
      </c>
      <c r="C38" s="10" t="s">
        <v>2</v>
      </c>
      <c r="D38" s="28" t="s">
        <v>3</v>
      </c>
      <c r="E38" s="10" t="s">
        <v>48</v>
      </c>
      <c r="F38" s="10" t="s">
        <v>49</v>
      </c>
      <c r="G38" s="10" t="s">
        <v>50</v>
      </c>
      <c r="H38" s="10" t="s">
        <v>7</v>
      </c>
      <c r="I38" s="10" t="s">
        <v>55</v>
      </c>
      <c r="J38" s="10" t="s">
        <v>42</v>
      </c>
      <c r="K38" s="10"/>
      <c r="L38" s="10"/>
      <c r="M38" s="10"/>
      <c r="N38" s="10"/>
    </row>
    <row r="39" spans="1:14" x14ac:dyDescent="0.3">
      <c r="A39" s="8" t="s">
        <v>32</v>
      </c>
      <c r="B39" s="9">
        <v>797</v>
      </c>
      <c r="C39" s="9">
        <v>915</v>
      </c>
      <c r="D39" s="9">
        <v>167</v>
      </c>
      <c r="E39" s="9">
        <v>35</v>
      </c>
      <c r="F39" s="9">
        <v>22</v>
      </c>
      <c r="G39" s="9">
        <v>10</v>
      </c>
      <c r="H39" s="9">
        <v>0</v>
      </c>
      <c r="I39" s="9">
        <v>56</v>
      </c>
      <c r="J39" s="9">
        <f t="shared" ref="J39:J45" si="1">SUM(B39:I39)</f>
        <v>2002</v>
      </c>
    </row>
    <row r="40" spans="1:14" x14ac:dyDescent="0.3">
      <c r="A40" s="8" t="s">
        <v>33</v>
      </c>
      <c r="B40" s="9">
        <v>751</v>
      </c>
      <c r="C40" s="9">
        <v>906</v>
      </c>
      <c r="D40" s="9">
        <v>137</v>
      </c>
      <c r="E40" s="9">
        <v>34</v>
      </c>
      <c r="F40" s="9">
        <v>28</v>
      </c>
      <c r="G40" s="9">
        <v>9</v>
      </c>
      <c r="H40" s="9">
        <v>4</v>
      </c>
      <c r="I40" s="9">
        <v>0</v>
      </c>
      <c r="J40" s="9">
        <f t="shared" si="1"/>
        <v>1869</v>
      </c>
    </row>
    <row r="41" spans="1:14" x14ac:dyDescent="0.3">
      <c r="A41" s="8" t="s">
        <v>34</v>
      </c>
      <c r="B41" s="9">
        <v>780</v>
      </c>
      <c r="C41" s="9">
        <v>957</v>
      </c>
      <c r="D41" s="9">
        <v>117</v>
      </c>
      <c r="E41" s="9">
        <v>31</v>
      </c>
      <c r="F41" s="9">
        <v>21</v>
      </c>
      <c r="G41" s="9">
        <v>4</v>
      </c>
      <c r="H41" s="9">
        <v>1</v>
      </c>
      <c r="I41" s="9">
        <v>0</v>
      </c>
      <c r="J41" s="9">
        <f t="shared" si="1"/>
        <v>1911</v>
      </c>
    </row>
    <row r="42" spans="1:14" x14ac:dyDescent="0.3">
      <c r="A42" s="8" t="s">
        <v>35</v>
      </c>
      <c r="B42" s="9">
        <v>608</v>
      </c>
      <c r="C42" s="9">
        <v>808</v>
      </c>
      <c r="D42" s="9">
        <v>155</v>
      </c>
      <c r="E42" s="9">
        <v>16</v>
      </c>
      <c r="F42" s="9">
        <v>17</v>
      </c>
      <c r="G42" s="9">
        <v>6</v>
      </c>
      <c r="H42" s="9">
        <v>1</v>
      </c>
      <c r="I42" s="9">
        <v>0</v>
      </c>
      <c r="J42" s="9">
        <f t="shared" si="1"/>
        <v>1611</v>
      </c>
    </row>
    <row r="43" spans="1:14" x14ac:dyDescent="0.3">
      <c r="A43" s="8" t="s">
        <v>36</v>
      </c>
      <c r="B43" s="9">
        <v>408</v>
      </c>
      <c r="C43" s="9">
        <v>458</v>
      </c>
      <c r="D43" s="9">
        <v>130</v>
      </c>
      <c r="E43" s="9">
        <v>16</v>
      </c>
      <c r="F43" s="9">
        <v>16</v>
      </c>
      <c r="G43" s="9">
        <v>6</v>
      </c>
      <c r="H43" s="9">
        <v>0</v>
      </c>
      <c r="I43" s="9">
        <v>1</v>
      </c>
      <c r="J43" s="9">
        <f t="shared" si="1"/>
        <v>1035</v>
      </c>
    </row>
    <row r="44" spans="1:14" x14ac:dyDescent="0.3">
      <c r="A44" s="8" t="s">
        <v>37</v>
      </c>
      <c r="B44" s="9">
        <v>395</v>
      </c>
      <c r="C44" s="9">
        <v>478</v>
      </c>
      <c r="D44" s="9">
        <v>89</v>
      </c>
      <c r="E44" s="9">
        <v>12</v>
      </c>
      <c r="F44" s="9">
        <v>16</v>
      </c>
      <c r="G44" s="9">
        <v>1</v>
      </c>
      <c r="H44" s="9">
        <v>3</v>
      </c>
      <c r="I44" s="9">
        <v>0</v>
      </c>
      <c r="J44" s="9">
        <f t="shared" si="1"/>
        <v>994</v>
      </c>
    </row>
    <row r="45" spans="1:14" x14ac:dyDescent="0.3">
      <c r="A45" s="8" t="s">
        <v>38</v>
      </c>
      <c r="B45" s="9">
        <v>631</v>
      </c>
      <c r="C45" s="9">
        <v>804</v>
      </c>
      <c r="D45" s="9">
        <v>156</v>
      </c>
      <c r="E45" s="9">
        <v>27</v>
      </c>
      <c r="F45" s="9">
        <v>28</v>
      </c>
      <c r="G45" s="9">
        <v>8</v>
      </c>
      <c r="H45" s="9">
        <v>69</v>
      </c>
      <c r="I45" s="9">
        <v>9</v>
      </c>
      <c r="J45" s="9">
        <f t="shared" si="1"/>
        <v>1732</v>
      </c>
    </row>
    <row r="46" spans="1:14" ht="15" thickBot="1" x14ac:dyDescent="0.35">
      <c r="B46" s="13">
        <f t="shared" ref="B46:J46" si="2">SUM(B39:B45)</f>
        <v>4370</v>
      </c>
      <c r="C46" s="13">
        <f t="shared" si="2"/>
        <v>5326</v>
      </c>
      <c r="D46" s="13">
        <f t="shared" si="2"/>
        <v>951</v>
      </c>
      <c r="E46" s="13">
        <f t="shared" si="2"/>
        <v>171</v>
      </c>
      <c r="F46" s="13">
        <f t="shared" si="2"/>
        <v>148</v>
      </c>
      <c r="G46" s="13">
        <f t="shared" si="2"/>
        <v>44</v>
      </c>
      <c r="H46" s="13">
        <f t="shared" si="2"/>
        <v>78</v>
      </c>
      <c r="I46" s="13">
        <f t="shared" si="2"/>
        <v>66</v>
      </c>
      <c r="J46" s="13">
        <f t="shared" si="2"/>
        <v>11154</v>
      </c>
    </row>
    <row r="47" spans="1:14" ht="15" thickTop="1" x14ac:dyDescent="0.3"/>
    <row r="76" spans="1:11" ht="15" thickBot="1" x14ac:dyDescent="0.35"/>
    <row r="77" spans="1:11" ht="15.6" x14ac:dyDescent="0.3">
      <c r="A77" s="36" t="s">
        <v>186</v>
      </c>
      <c r="B77" s="36">
        <f>B11</f>
        <v>71</v>
      </c>
      <c r="D77" s="137" t="s">
        <v>191</v>
      </c>
      <c r="E77" s="149"/>
      <c r="F77" s="149"/>
      <c r="G77" s="149"/>
      <c r="H77" s="149"/>
      <c r="I77" s="149"/>
      <c r="J77" s="149"/>
      <c r="K77" s="150"/>
    </row>
    <row r="78" spans="1:11" ht="44.25" customHeight="1" x14ac:dyDescent="0.3">
      <c r="A78" s="37" t="s">
        <v>187</v>
      </c>
      <c r="B78" s="36">
        <f>J35</f>
        <v>63</v>
      </c>
      <c r="D78" s="143">
        <v>2020</v>
      </c>
      <c r="E78" s="151"/>
      <c r="F78" s="151"/>
      <c r="G78" s="151"/>
      <c r="H78" s="151"/>
      <c r="I78" s="143">
        <v>2019</v>
      </c>
      <c r="J78" s="151"/>
      <c r="K78" s="152"/>
    </row>
    <row r="79" spans="1:11" ht="29.4" thickBot="1" x14ac:dyDescent="0.35">
      <c r="A79" s="37" t="s">
        <v>188</v>
      </c>
      <c r="B79" s="37">
        <v>738</v>
      </c>
      <c r="D79" s="140" t="s">
        <v>114</v>
      </c>
      <c r="E79" s="153"/>
      <c r="F79" s="153"/>
      <c r="G79" s="153" t="s">
        <v>115</v>
      </c>
      <c r="H79" s="142"/>
      <c r="I79" s="140" t="s">
        <v>114</v>
      </c>
      <c r="J79" s="153"/>
      <c r="K79" s="142"/>
    </row>
    <row r="80" spans="1:11" x14ac:dyDescent="0.3">
      <c r="A80" s="36" t="s">
        <v>190</v>
      </c>
      <c r="B80" s="36">
        <f>F89</f>
        <v>161</v>
      </c>
      <c r="D80" s="54" t="s">
        <v>1</v>
      </c>
      <c r="F80" s="57">
        <v>67</v>
      </c>
      <c r="G80" s="77" t="s">
        <v>32</v>
      </c>
      <c r="H80" s="59">
        <v>33</v>
      </c>
      <c r="I80" s="54" t="s">
        <v>1</v>
      </c>
      <c r="K80" s="59">
        <v>38</v>
      </c>
    </row>
    <row r="81" spans="1:11" x14ac:dyDescent="0.3">
      <c r="A81" s="36" t="s">
        <v>27</v>
      </c>
      <c r="B81" s="40">
        <f>C25</f>
        <v>11154</v>
      </c>
      <c r="D81" s="54" t="s">
        <v>2</v>
      </c>
      <c r="F81" s="53">
        <v>24</v>
      </c>
      <c r="G81" s="77" t="s">
        <v>116</v>
      </c>
      <c r="H81" s="59">
        <v>31</v>
      </c>
      <c r="I81" s="54" t="s">
        <v>2</v>
      </c>
      <c r="K81" s="59">
        <v>10</v>
      </c>
    </row>
    <row r="82" spans="1:11" x14ac:dyDescent="0.3">
      <c r="A82" s="67"/>
      <c r="B82" s="68"/>
      <c r="D82" s="54" t="s">
        <v>3</v>
      </c>
      <c r="F82" s="53">
        <v>23</v>
      </c>
      <c r="G82" s="77" t="s">
        <v>34</v>
      </c>
      <c r="H82" s="59">
        <v>15</v>
      </c>
      <c r="I82" s="54" t="s">
        <v>3</v>
      </c>
      <c r="K82" s="59">
        <v>20</v>
      </c>
    </row>
    <row r="83" spans="1:11" x14ac:dyDescent="0.3">
      <c r="D83" s="54" t="s">
        <v>4</v>
      </c>
      <c r="F83" s="53">
        <v>8</v>
      </c>
      <c r="G83" s="77" t="s">
        <v>35</v>
      </c>
      <c r="H83" s="59">
        <v>17</v>
      </c>
      <c r="I83" s="54" t="s">
        <v>4</v>
      </c>
      <c r="K83" s="59">
        <v>6</v>
      </c>
    </row>
    <row r="84" spans="1:11" x14ac:dyDescent="0.3">
      <c r="A84" s="36" t="s">
        <v>109</v>
      </c>
      <c r="B84" s="36">
        <f>D25</f>
        <v>-1043</v>
      </c>
      <c r="D84" s="54" t="s">
        <v>5</v>
      </c>
      <c r="F84" s="53">
        <v>3</v>
      </c>
      <c r="G84" s="78" t="s">
        <v>36</v>
      </c>
      <c r="H84" s="59">
        <v>11</v>
      </c>
      <c r="I84" s="54" t="s">
        <v>5</v>
      </c>
      <c r="K84" s="59">
        <v>1</v>
      </c>
    </row>
    <row r="85" spans="1:11" ht="17.399999999999999" x14ac:dyDescent="0.35">
      <c r="A85" s="36" t="s">
        <v>110</v>
      </c>
      <c r="B85" s="38">
        <f>((C25-B79)/B25)</f>
        <v>0.85398048700500118</v>
      </c>
      <c r="C85" s="44"/>
      <c r="D85" s="54" t="s">
        <v>6</v>
      </c>
      <c r="F85" s="53">
        <v>3</v>
      </c>
      <c r="G85" s="77" t="s">
        <v>37</v>
      </c>
      <c r="H85" s="59">
        <v>12</v>
      </c>
      <c r="I85" s="54" t="s">
        <v>6</v>
      </c>
      <c r="K85" s="59">
        <v>1</v>
      </c>
    </row>
    <row r="86" spans="1:11" x14ac:dyDescent="0.3">
      <c r="D86" s="54" t="s">
        <v>7</v>
      </c>
      <c r="F86" s="53">
        <v>33</v>
      </c>
      <c r="G86" s="77" t="s">
        <v>38</v>
      </c>
      <c r="H86" s="59">
        <v>42</v>
      </c>
      <c r="I86" s="54" t="s">
        <v>7</v>
      </c>
      <c r="K86" s="59">
        <v>38</v>
      </c>
    </row>
    <row r="87" spans="1:11" x14ac:dyDescent="0.3">
      <c r="D87" s="54" t="s">
        <v>8</v>
      </c>
      <c r="F87" s="53">
        <v>0</v>
      </c>
      <c r="H87" s="59"/>
      <c r="I87" s="54" t="s">
        <v>8</v>
      </c>
      <c r="K87" s="59">
        <v>0</v>
      </c>
    </row>
    <row r="88" spans="1:11" x14ac:dyDescent="0.3">
      <c r="D88" s="54" t="s">
        <v>20</v>
      </c>
      <c r="F88" s="53">
        <v>0</v>
      </c>
      <c r="H88" s="59"/>
      <c r="I88" s="54" t="s">
        <v>20</v>
      </c>
      <c r="K88" s="59">
        <v>0</v>
      </c>
    </row>
    <row r="89" spans="1:11" ht="15" thickBot="1" x14ac:dyDescent="0.35">
      <c r="A89" s="74" t="s">
        <v>82</v>
      </c>
      <c r="B89" s="36">
        <v>284</v>
      </c>
      <c r="D89" s="55"/>
      <c r="E89" s="56"/>
      <c r="F89" s="58">
        <f>SUM(F80:F88)</f>
        <v>161</v>
      </c>
      <c r="G89" s="56"/>
      <c r="H89" s="63">
        <f>SUM(H80:H88)</f>
        <v>161</v>
      </c>
      <c r="I89" s="56"/>
      <c r="J89" s="56"/>
      <c r="K89" s="63">
        <f>SUM(K80:K88)</f>
        <v>114</v>
      </c>
    </row>
  </sheetData>
  <mergeCells count="11">
    <mergeCell ref="D77:K77"/>
    <mergeCell ref="D78:H78"/>
    <mergeCell ref="I78:K78"/>
    <mergeCell ref="D79:F79"/>
    <mergeCell ref="G79:H79"/>
    <mergeCell ref="I79:K79"/>
    <mergeCell ref="A14:D14"/>
    <mergeCell ref="A27:D27"/>
    <mergeCell ref="A28:D28"/>
    <mergeCell ref="A29:D29"/>
    <mergeCell ref="A30:D30"/>
  </mergeCells>
  <pageMargins left="0.7" right="0.7" top="0.75" bottom="0.75" header="0.3" footer="0.3"/>
  <pageSetup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EF5235-1AEA-4215-8FA2-A73310A61FE1}">
  <dimension ref="A1:N103"/>
  <sheetViews>
    <sheetView topLeftCell="A25" workbookViewId="0">
      <selection activeCell="N105" sqref="N104:N105"/>
    </sheetView>
  </sheetViews>
  <sheetFormatPr defaultRowHeight="14.4" x14ac:dyDescent="0.3"/>
  <cols>
    <col min="1" max="1" width="28.88671875" customWidth="1"/>
    <col min="2" max="3" width="10.5546875" bestFit="1" customWidth="1"/>
    <col min="4" max="4" width="9.44140625" customWidth="1"/>
    <col min="5" max="5" width="11" bestFit="1" customWidth="1"/>
    <col min="6" max="6" width="11.109375" customWidth="1"/>
    <col min="7" max="7" width="11" customWidth="1"/>
    <col min="8" max="9" width="10.33203125" customWidth="1"/>
  </cols>
  <sheetData>
    <row r="1" spans="1:5" ht="18" thickBot="1" x14ac:dyDescent="0.4">
      <c r="A1" s="1" t="s">
        <v>0</v>
      </c>
      <c r="D1" s="8" t="s">
        <v>39</v>
      </c>
    </row>
    <row r="2" spans="1:5" ht="15" thickTop="1" x14ac:dyDescent="0.3">
      <c r="A2" s="8" t="s">
        <v>1</v>
      </c>
      <c r="B2">
        <v>21</v>
      </c>
    </row>
    <row r="3" spans="1:5" x14ac:dyDescent="0.3">
      <c r="A3" s="8" t="s">
        <v>2</v>
      </c>
      <c r="B3">
        <v>4</v>
      </c>
    </row>
    <row r="4" spans="1:5" x14ac:dyDescent="0.3">
      <c r="A4" s="8" t="s">
        <v>3</v>
      </c>
      <c r="B4">
        <v>11</v>
      </c>
    </row>
    <row r="5" spans="1:5" x14ac:dyDescent="0.3">
      <c r="A5" s="8" t="s">
        <v>4</v>
      </c>
      <c r="B5">
        <v>1</v>
      </c>
    </row>
    <row r="6" spans="1:5" x14ac:dyDescent="0.3">
      <c r="A6" s="8" t="s">
        <v>5</v>
      </c>
      <c r="B6">
        <v>0</v>
      </c>
    </row>
    <row r="7" spans="1:5" x14ac:dyDescent="0.3">
      <c r="A7" s="8" t="s">
        <v>6</v>
      </c>
      <c r="B7">
        <v>2</v>
      </c>
    </row>
    <row r="8" spans="1:5" x14ac:dyDescent="0.3">
      <c r="A8" s="8" t="s">
        <v>7</v>
      </c>
      <c r="B8">
        <v>12</v>
      </c>
    </row>
    <row r="9" spans="1:5" x14ac:dyDescent="0.3">
      <c r="A9" s="8" t="s">
        <v>8</v>
      </c>
      <c r="B9">
        <v>2</v>
      </c>
    </row>
    <row r="10" spans="1:5" x14ac:dyDescent="0.3">
      <c r="A10" s="8" t="s">
        <v>20</v>
      </c>
      <c r="B10">
        <v>0</v>
      </c>
    </row>
    <row r="11" spans="1:5" x14ac:dyDescent="0.3">
      <c r="A11" s="2" t="s">
        <v>15</v>
      </c>
      <c r="B11" s="3">
        <f>SUM(B2:B10)</f>
        <v>53</v>
      </c>
    </row>
    <row r="12" spans="1:5" x14ac:dyDescent="0.3">
      <c r="A12" s="2"/>
      <c r="B12" s="3"/>
    </row>
    <row r="13" spans="1:5" ht="15" thickBot="1" x14ac:dyDescent="0.35"/>
    <row r="14" spans="1:5" ht="17.399999999999999" x14ac:dyDescent="0.35">
      <c r="A14" s="132" t="s">
        <v>17</v>
      </c>
      <c r="B14" s="146"/>
      <c r="C14" s="146"/>
      <c r="D14" s="147"/>
      <c r="E14" s="8" t="s">
        <v>117</v>
      </c>
    </row>
    <row r="15" spans="1:5" ht="45.6" thickBot="1" x14ac:dyDescent="0.35">
      <c r="A15" s="16"/>
      <c r="B15" s="79" t="s">
        <v>192</v>
      </c>
      <c r="C15" s="79" t="s">
        <v>193</v>
      </c>
      <c r="D15" s="30" t="s">
        <v>21</v>
      </c>
    </row>
    <row r="16" spans="1:5" ht="15" thickTop="1" x14ac:dyDescent="0.3">
      <c r="A16" s="17" t="s">
        <v>1</v>
      </c>
      <c r="B16" s="32">
        <v>5392</v>
      </c>
      <c r="C16" s="32">
        <v>4692</v>
      </c>
      <c r="D16" s="33">
        <f t="shared" ref="D16:D25" si="0">C16-B16</f>
        <v>-700</v>
      </c>
    </row>
    <row r="17" spans="1:10" x14ac:dyDescent="0.3">
      <c r="A17" s="17" t="s">
        <v>2</v>
      </c>
      <c r="B17" s="32">
        <v>6144</v>
      </c>
      <c r="C17" s="32">
        <v>5801</v>
      </c>
      <c r="D17" s="33">
        <f t="shared" si="0"/>
        <v>-343</v>
      </c>
      <c r="E17" s="12"/>
    </row>
    <row r="18" spans="1:10" x14ac:dyDescent="0.3">
      <c r="A18" s="17" t="s">
        <v>3</v>
      </c>
      <c r="B18" s="32">
        <v>1028</v>
      </c>
      <c r="C18" s="32">
        <v>942</v>
      </c>
      <c r="D18" s="33">
        <f t="shared" si="0"/>
        <v>-86</v>
      </c>
      <c r="E18" s="12"/>
    </row>
    <row r="19" spans="1:10" x14ac:dyDescent="0.3">
      <c r="A19" s="17" t="s">
        <v>4</v>
      </c>
      <c r="B19" s="32">
        <v>210</v>
      </c>
      <c r="C19" s="32">
        <v>165</v>
      </c>
      <c r="D19" s="33">
        <f t="shared" si="0"/>
        <v>-45</v>
      </c>
      <c r="E19" s="12"/>
    </row>
    <row r="20" spans="1:10" x14ac:dyDescent="0.3">
      <c r="A20" s="17" t="s">
        <v>5</v>
      </c>
      <c r="B20" s="32">
        <v>152</v>
      </c>
      <c r="C20" s="32">
        <v>150</v>
      </c>
      <c r="D20" s="33">
        <f t="shared" si="0"/>
        <v>-2</v>
      </c>
      <c r="E20" s="12"/>
    </row>
    <row r="21" spans="1:10" x14ac:dyDescent="0.3">
      <c r="A21" s="17" t="s">
        <v>6</v>
      </c>
      <c r="B21" s="32">
        <v>50</v>
      </c>
      <c r="C21" s="32">
        <v>45</v>
      </c>
      <c r="D21" s="33">
        <f t="shared" si="0"/>
        <v>-5</v>
      </c>
      <c r="E21" s="12"/>
    </row>
    <row r="22" spans="1:10" x14ac:dyDescent="0.3">
      <c r="A22" s="17" t="s">
        <v>7</v>
      </c>
      <c r="B22" s="32">
        <v>144</v>
      </c>
      <c r="C22" s="32">
        <v>75</v>
      </c>
      <c r="D22" s="33">
        <f t="shared" si="0"/>
        <v>-69</v>
      </c>
      <c r="E22" s="12"/>
    </row>
    <row r="23" spans="1:10" x14ac:dyDescent="0.3">
      <c r="A23" s="17" t="s">
        <v>8</v>
      </c>
      <c r="B23" s="15">
        <v>61</v>
      </c>
      <c r="C23" s="15">
        <v>71</v>
      </c>
      <c r="D23" s="18">
        <f t="shared" si="0"/>
        <v>10</v>
      </c>
      <c r="E23" s="12"/>
    </row>
    <row r="24" spans="1:10" x14ac:dyDescent="0.3">
      <c r="A24" s="17" t="s">
        <v>20</v>
      </c>
      <c r="B24" s="15">
        <v>84</v>
      </c>
      <c r="C24" s="15">
        <v>67</v>
      </c>
      <c r="D24" s="18">
        <f t="shared" si="0"/>
        <v>-17</v>
      </c>
      <c r="E24" s="12"/>
    </row>
    <row r="25" spans="1:10" ht="15" thickBot="1" x14ac:dyDescent="0.35">
      <c r="A25" s="19"/>
      <c r="B25" s="39">
        <f>SUM(B16:B24)</f>
        <v>13265</v>
      </c>
      <c r="C25" s="39">
        <f>SUM(C16:C24)</f>
        <v>12008</v>
      </c>
      <c r="D25" s="21">
        <f t="shared" si="0"/>
        <v>-1257</v>
      </c>
      <c r="E25" s="12"/>
    </row>
    <row r="28" spans="1:10" ht="18" thickBot="1" x14ac:dyDescent="0.4">
      <c r="A28" s="1" t="s">
        <v>41</v>
      </c>
    </row>
    <row r="29" spans="1:10" ht="29.4" thickTop="1" x14ac:dyDescent="0.3">
      <c r="B29" s="10" t="s">
        <v>40</v>
      </c>
      <c r="C29" s="10" t="s">
        <v>2</v>
      </c>
      <c r="D29" s="28" t="s">
        <v>3</v>
      </c>
      <c r="E29" s="10" t="s">
        <v>48</v>
      </c>
      <c r="F29" s="10" t="s">
        <v>49</v>
      </c>
      <c r="G29" s="10" t="s">
        <v>50</v>
      </c>
      <c r="H29" s="10" t="s">
        <v>7</v>
      </c>
      <c r="I29" s="10" t="s">
        <v>55</v>
      </c>
      <c r="J29" s="10" t="s">
        <v>42</v>
      </c>
    </row>
    <row r="30" spans="1:10" x14ac:dyDescent="0.3">
      <c r="A30" s="8" t="s">
        <v>32</v>
      </c>
      <c r="B30" s="9">
        <v>825</v>
      </c>
      <c r="C30" s="9">
        <v>974</v>
      </c>
      <c r="D30" s="9">
        <v>165</v>
      </c>
      <c r="E30" s="9">
        <v>35</v>
      </c>
      <c r="F30" s="9">
        <v>21</v>
      </c>
      <c r="G30" s="9">
        <v>11</v>
      </c>
      <c r="H30" s="9">
        <v>0</v>
      </c>
      <c r="I30" s="9">
        <v>57</v>
      </c>
      <c r="J30" s="9">
        <f t="shared" ref="J30:J36" si="1">SUM(B30:I30)</f>
        <v>2088</v>
      </c>
    </row>
    <row r="31" spans="1:10" x14ac:dyDescent="0.3">
      <c r="A31" s="8" t="s">
        <v>33</v>
      </c>
      <c r="B31" s="9">
        <v>806</v>
      </c>
      <c r="C31" s="9">
        <v>988</v>
      </c>
      <c r="D31" s="9">
        <v>133</v>
      </c>
      <c r="E31" s="9">
        <v>31</v>
      </c>
      <c r="F31" s="9">
        <v>28</v>
      </c>
      <c r="G31" s="9">
        <v>11</v>
      </c>
      <c r="H31" s="9">
        <v>3</v>
      </c>
      <c r="I31" s="9">
        <v>0</v>
      </c>
      <c r="J31" s="9">
        <f t="shared" si="1"/>
        <v>2000</v>
      </c>
    </row>
    <row r="32" spans="1:10" x14ac:dyDescent="0.3">
      <c r="A32" s="8" t="s">
        <v>34</v>
      </c>
      <c r="B32" s="9">
        <v>844</v>
      </c>
      <c r="C32" s="9">
        <v>1028</v>
      </c>
      <c r="D32" s="9">
        <v>115</v>
      </c>
      <c r="E32" s="9">
        <v>31</v>
      </c>
      <c r="F32" s="9">
        <v>23</v>
      </c>
      <c r="G32" s="9">
        <v>4</v>
      </c>
      <c r="H32" s="9">
        <v>1</v>
      </c>
      <c r="I32" s="9">
        <v>0</v>
      </c>
      <c r="J32" s="9">
        <f t="shared" si="1"/>
        <v>2046</v>
      </c>
    </row>
    <row r="33" spans="1:14" x14ac:dyDescent="0.3">
      <c r="A33" s="8" t="s">
        <v>35</v>
      </c>
      <c r="B33" s="9">
        <v>655</v>
      </c>
      <c r="C33" s="9">
        <v>875</v>
      </c>
      <c r="D33" s="9">
        <v>158</v>
      </c>
      <c r="E33" s="9">
        <v>17</v>
      </c>
      <c r="F33" s="9">
        <v>18</v>
      </c>
      <c r="G33" s="9">
        <v>7</v>
      </c>
      <c r="H33" s="9">
        <v>1</v>
      </c>
      <c r="I33" s="9">
        <v>0</v>
      </c>
      <c r="J33" s="9">
        <f t="shared" si="1"/>
        <v>1731</v>
      </c>
    </row>
    <row r="34" spans="1:14" x14ac:dyDescent="0.3">
      <c r="A34" s="8" t="s">
        <v>36</v>
      </c>
      <c r="B34" s="9">
        <v>515</v>
      </c>
      <c r="C34" s="9">
        <v>586</v>
      </c>
      <c r="D34" s="9">
        <v>139</v>
      </c>
      <c r="E34" s="9">
        <v>15</v>
      </c>
      <c r="F34" s="9">
        <v>16</v>
      </c>
      <c r="G34" s="9">
        <v>5</v>
      </c>
      <c r="H34" s="9">
        <v>1</v>
      </c>
      <c r="I34" s="9">
        <v>1</v>
      </c>
      <c r="J34" s="9">
        <f t="shared" si="1"/>
        <v>1278</v>
      </c>
    </row>
    <row r="35" spans="1:14" x14ac:dyDescent="0.3">
      <c r="A35" s="8" t="s">
        <v>37</v>
      </c>
      <c r="B35" s="9">
        <v>418</v>
      </c>
      <c r="C35" s="9">
        <v>511</v>
      </c>
      <c r="D35" s="9">
        <v>86</v>
      </c>
      <c r="E35" s="9">
        <v>12</v>
      </c>
      <c r="F35" s="9">
        <v>18</v>
      </c>
      <c r="G35" s="9">
        <v>1</v>
      </c>
      <c r="H35" s="9">
        <v>3</v>
      </c>
      <c r="I35" s="9">
        <v>0</v>
      </c>
      <c r="J35" s="9">
        <f t="shared" si="1"/>
        <v>1049</v>
      </c>
    </row>
    <row r="36" spans="1:14" x14ac:dyDescent="0.3">
      <c r="A36" s="8" t="s">
        <v>38</v>
      </c>
      <c r="B36" s="9">
        <v>662</v>
      </c>
      <c r="C36" s="9">
        <v>872</v>
      </c>
      <c r="D36" s="9">
        <v>146</v>
      </c>
      <c r="E36" s="9">
        <v>27</v>
      </c>
      <c r="F36" s="9">
        <v>28</v>
      </c>
      <c r="G36" s="9">
        <v>6</v>
      </c>
      <c r="H36" s="9">
        <v>66</v>
      </c>
      <c r="I36" s="9">
        <v>9</v>
      </c>
      <c r="J36" s="9">
        <f t="shared" si="1"/>
        <v>1816</v>
      </c>
    </row>
    <row r="37" spans="1:14" ht="15" thickBot="1" x14ac:dyDescent="0.35">
      <c r="B37" s="13">
        <f t="shared" ref="B37:J37" si="2">SUM(B30:B36)</f>
        <v>4725</v>
      </c>
      <c r="C37" s="13">
        <f t="shared" si="2"/>
        <v>5834</v>
      </c>
      <c r="D37" s="13">
        <f t="shared" si="2"/>
        <v>942</v>
      </c>
      <c r="E37" s="13">
        <f t="shared" si="2"/>
        <v>168</v>
      </c>
      <c r="F37" s="13">
        <f t="shared" si="2"/>
        <v>152</v>
      </c>
      <c r="G37" s="13">
        <f t="shared" si="2"/>
        <v>45</v>
      </c>
      <c r="H37" s="13">
        <f t="shared" si="2"/>
        <v>75</v>
      </c>
      <c r="I37" s="13">
        <f t="shared" si="2"/>
        <v>67</v>
      </c>
      <c r="J37" s="13">
        <f t="shared" si="2"/>
        <v>12008</v>
      </c>
    </row>
    <row r="38" spans="1:14" ht="15" thickTop="1" x14ac:dyDescent="0.3">
      <c r="K38" s="10"/>
      <c r="L38" s="10"/>
      <c r="M38" s="10"/>
      <c r="N38" s="10"/>
    </row>
    <row r="69" spans="1:11" x14ac:dyDescent="0.3">
      <c r="A69" s="135" t="s">
        <v>199</v>
      </c>
      <c r="B69" s="135"/>
      <c r="C69" s="135"/>
      <c r="D69" s="135"/>
      <c r="E69" s="36">
        <v>5</v>
      </c>
    </row>
    <row r="70" spans="1:11" x14ac:dyDescent="0.3">
      <c r="A70" s="135" t="s">
        <v>200</v>
      </c>
      <c r="B70" s="135"/>
      <c r="C70" s="135"/>
      <c r="D70" s="135"/>
      <c r="E70" s="36">
        <v>8</v>
      </c>
    </row>
    <row r="71" spans="1:11" x14ac:dyDescent="0.3">
      <c r="A71" s="135" t="s">
        <v>201</v>
      </c>
      <c r="B71" s="135"/>
      <c r="C71" s="135"/>
      <c r="D71" s="135"/>
      <c r="E71" s="36">
        <v>8</v>
      </c>
    </row>
    <row r="72" spans="1:11" x14ac:dyDescent="0.3">
      <c r="A72" s="135" t="s">
        <v>202</v>
      </c>
      <c r="B72" s="148"/>
      <c r="C72" s="148"/>
      <c r="D72" s="148"/>
      <c r="E72" s="36">
        <v>2</v>
      </c>
    </row>
    <row r="74" spans="1:11" ht="18" thickBot="1" x14ac:dyDescent="0.4">
      <c r="A74" s="75" t="s">
        <v>203</v>
      </c>
      <c r="B74" s="75"/>
      <c r="C74" s="75"/>
    </row>
    <row r="75" spans="1:11" ht="15" thickTop="1" x14ac:dyDescent="0.3"/>
    <row r="76" spans="1:11" ht="15" thickBot="1" x14ac:dyDescent="0.35">
      <c r="A76" s="46">
        <v>43952</v>
      </c>
      <c r="B76" s="46">
        <v>43922</v>
      </c>
      <c r="C76" s="46">
        <v>43891</v>
      </c>
      <c r="D76" s="46">
        <v>43862</v>
      </c>
      <c r="E76" s="46">
        <v>43831</v>
      </c>
      <c r="F76" s="47">
        <v>2019</v>
      </c>
      <c r="G76" s="48">
        <v>2018</v>
      </c>
      <c r="H76" s="48">
        <v>2017</v>
      </c>
      <c r="I76" s="46" t="s">
        <v>91</v>
      </c>
      <c r="J76" s="49" t="s">
        <v>44</v>
      </c>
    </row>
    <row r="77" spans="1:11" ht="15.6" thickTop="1" thickBot="1" x14ac:dyDescent="0.35">
      <c r="A77" s="45">
        <v>5</v>
      </c>
      <c r="B77" s="45">
        <v>5</v>
      </c>
      <c r="C77" s="45">
        <v>6</v>
      </c>
      <c r="D77" s="45">
        <v>1</v>
      </c>
      <c r="E77" s="45">
        <v>2</v>
      </c>
      <c r="F77" s="45">
        <v>25</v>
      </c>
      <c r="G77" s="45">
        <v>9</v>
      </c>
      <c r="H77" s="45">
        <v>4</v>
      </c>
      <c r="I77" s="45">
        <v>6</v>
      </c>
      <c r="J77" s="43">
        <f>SUM(A77:I77)</f>
        <v>63</v>
      </c>
    </row>
    <row r="78" spans="1:11" ht="15" thickTop="1" x14ac:dyDescent="0.3">
      <c r="A78" s="80"/>
      <c r="B78" s="80"/>
      <c r="C78" s="80"/>
      <c r="D78" s="80"/>
      <c r="E78" s="80"/>
      <c r="F78" s="80"/>
      <c r="G78" s="80"/>
      <c r="H78" s="80"/>
      <c r="I78" s="80"/>
      <c r="J78" s="81"/>
    </row>
    <row r="79" spans="1:11" ht="18" thickBot="1" x14ac:dyDescent="0.4">
      <c r="A79" s="123" t="s">
        <v>204</v>
      </c>
      <c r="B79" s="123"/>
      <c r="C79" s="82"/>
      <c r="D79" s="82"/>
      <c r="E79" s="82"/>
      <c r="F79" s="82"/>
      <c r="G79" s="82"/>
      <c r="H79" s="82"/>
      <c r="I79" s="82"/>
      <c r="J79" s="83"/>
      <c r="K79" s="22"/>
    </row>
    <row r="80" spans="1:11" ht="15.6" thickTop="1" thickBot="1" x14ac:dyDescent="0.35">
      <c r="A80" s="86" t="s">
        <v>209</v>
      </c>
      <c r="B80" s="154" t="s">
        <v>205</v>
      </c>
      <c r="C80" s="154"/>
      <c r="D80" s="154"/>
      <c r="E80" s="154" t="s">
        <v>206</v>
      </c>
      <c r="F80" s="154"/>
      <c r="G80" s="154"/>
      <c r="H80" s="154" t="s">
        <v>208</v>
      </c>
      <c r="I80" s="154"/>
      <c r="J80" s="154"/>
      <c r="K80" s="22"/>
    </row>
    <row r="81" spans="1:11" ht="15" thickBot="1" x14ac:dyDescent="0.35">
      <c r="A81" s="84" t="s">
        <v>207</v>
      </c>
      <c r="B81" s="154"/>
      <c r="C81" s="154"/>
      <c r="D81" s="154"/>
      <c r="E81" s="154"/>
      <c r="F81" s="154"/>
      <c r="G81" s="154"/>
      <c r="H81" s="154"/>
      <c r="I81" s="154"/>
      <c r="J81" s="154"/>
      <c r="K81" s="22"/>
    </row>
    <row r="82" spans="1:11" x14ac:dyDescent="0.3">
      <c r="A82" s="54" t="s">
        <v>1</v>
      </c>
      <c r="B82" s="155">
        <v>68</v>
      </c>
      <c r="C82" s="155"/>
      <c r="D82" s="155"/>
      <c r="E82" s="157">
        <v>466</v>
      </c>
      <c r="F82" s="158"/>
      <c r="G82" s="158"/>
      <c r="H82" s="157">
        <v>150</v>
      </c>
      <c r="I82" s="158"/>
      <c r="J82" s="158"/>
      <c r="K82" s="22"/>
    </row>
    <row r="83" spans="1:11" x14ac:dyDescent="0.3">
      <c r="A83" s="54" t="s">
        <v>2</v>
      </c>
      <c r="B83" s="156">
        <v>46</v>
      </c>
      <c r="C83" s="156"/>
      <c r="D83" s="156"/>
      <c r="E83" s="157">
        <v>668</v>
      </c>
      <c r="F83" s="158"/>
      <c r="G83" s="158"/>
      <c r="H83" s="157">
        <v>79</v>
      </c>
      <c r="I83" s="158"/>
      <c r="J83" s="158"/>
      <c r="K83" s="22"/>
    </row>
    <row r="84" spans="1:11" x14ac:dyDescent="0.3">
      <c r="A84" s="54" t="s">
        <v>3</v>
      </c>
      <c r="B84" s="156">
        <v>18</v>
      </c>
      <c r="C84" s="156"/>
      <c r="D84" s="156"/>
      <c r="E84" s="157">
        <v>75</v>
      </c>
      <c r="F84" s="158"/>
      <c r="G84" s="158"/>
      <c r="H84" s="157">
        <v>66</v>
      </c>
      <c r="I84" s="158"/>
      <c r="J84" s="158"/>
      <c r="K84" s="22"/>
    </row>
    <row r="85" spans="1:11" x14ac:dyDescent="0.3">
      <c r="A85" s="54" t="s">
        <v>4</v>
      </c>
      <c r="B85" s="156">
        <v>10</v>
      </c>
      <c r="C85" s="156"/>
      <c r="D85" s="156"/>
      <c r="E85" s="157">
        <v>17</v>
      </c>
      <c r="F85" s="158"/>
      <c r="G85" s="158"/>
      <c r="H85" s="157">
        <v>8</v>
      </c>
      <c r="I85" s="158"/>
      <c r="J85" s="158"/>
      <c r="K85" s="22"/>
    </row>
    <row r="86" spans="1:11" x14ac:dyDescent="0.3">
      <c r="A86" s="54" t="s">
        <v>5</v>
      </c>
      <c r="B86" s="156">
        <v>3</v>
      </c>
      <c r="C86" s="156"/>
      <c r="D86" s="156"/>
      <c r="E86" s="157">
        <v>19</v>
      </c>
      <c r="F86" s="158"/>
      <c r="G86" s="158"/>
      <c r="H86" s="157">
        <v>7</v>
      </c>
      <c r="I86" s="158"/>
      <c r="J86" s="158"/>
      <c r="K86" s="22"/>
    </row>
    <row r="87" spans="1:11" x14ac:dyDescent="0.3">
      <c r="A87" s="54" t="s">
        <v>6</v>
      </c>
      <c r="B87" s="156">
        <v>1</v>
      </c>
      <c r="C87" s="156"/>
      <c r="D87" s="156"/>
      <c r="E87" s="157">
        <v>1</v>
      </c>
      <c r="F87" s="158"/>
      <c r="G87" s="158"/>
      <c r="H87" s="157">
        <v>1</v>
      </c>
      <c r="I87" s="158"/>
      <c r="J87" s="158"/>
      <c r="K87" s="22"/>
    </row>
    <row r="88" spans="1:11" x14ac:dyDescent="0.3">
      <c r="A88" s="54" t="s">
        <v>7</v>
      </c>
      <c r="B88" s="156">
        <v>2</v>
      </c>
      <c r="C88" s="156"/>
      <c r="D88" s="156"/>
      <c r="E88" s="157">
        <v>0</v>
      </c>
      <c r="F88" s="158"/>
      <c r="G88" s="158"/>
      <c r="H88" s="157">
        <v>5</v>
      </c>
      <c r="I88" s="158"/>
      <c r="J88" s="158"/>
      <c r="K88" s="22"/>
    </row>
    <row r="89" spans="1:11" x14ac:dyDescent="0.3">
      <c r="A89" s="85" t="s">
        <v>15</v>
      </c>
      <c r="B89" s="159">
        <f>SUM(B82:D88)</f>
        <v>148</v>
      </c>
      <c r="C89" s="158"/>
      <c r="D89" s="158"/>
      <c r="E89" s="159">
        <f>SUM(E82:G88)</f>
        <v>1246</v>
      </c>
      <c r="F89" s="158"/>
      <c r="G89" s="158"/>
      <c r="H89" s="159">
        <f>SUM(H82:J88)</f>
        <v>316</v>
      </c>
      <c r="I89" s="158"/>
      <c r="J89" s="158"/>
      <c r="K89" s="22"/>
    </row>
    <row r="90" spans="1:11" ht="15" thickBot="1" x14ac:dyDescent="0.35"/>
    <row r="91" spans="1:11" ht="15.6" x14ac:dyDescent="0.3">
      <c r="A91" s="36" t="s">
        <v>195</v>
      </c>
      <c r="B91" s="36">
        <f>B11</f>
        <v>53</v>
      </c>
      <c r="C91" s="137" t="s">
        <v>194</v>
      </c>
      <c r="D91" s="138"/>
      <c r="E91" s="138"/>
      <c r="F91" s="138"/>
      <c r="G91" s="138"/>
      <c r="H91" s="138"/>
      <c r="I91" s="138"/>
      <c r="J91" s="139"/>
    </row>
    <row r="92" spans="1:11" ht="44.25" customHeight="1" x14ac:dyDescent="0.3">
      <c r="A92" s="37" t="s">
        <v>196</v>
      </c>
      <c r="B92" s="36">
        <f>J77</f>
        <v>63</v>
      </c>
      <c r="C92" s="143">
        <v>2020</v>
      </c>
      <c r="D92" s="151"/>
      <c r="E92" s="151"/>
      <c r="F92" s="151"/>
      <c r="G92" s="151"/>
      <c r="H92" s="143">
        <v>2019</v>
      </c>
      <c r="I92" s="144"/>
      <c r="J92" s="145"/>
    </row>
    <row r="93" spans="1:11" ht="29.4" thickBot="1" x14ac:dyDescent="0.35">
      <c r="A93" s="37" t="s">
        <v>197</v>
      </c>
      <c r="B93" s="37">
        <v>711</v>
      </c>
      <c r="C93" s="140" t="s">
        <v>114</v>
      </c>
      <c r="D93" s="153"/>
      <c r="E93" s="153"/>
      <c r="F93" s="153" t="s">
        <v>115</v>
      </c>
      <c r="G93" s="142"/>
      <c r="H93" s="140" t="s">
        <v>114</v>
      </c>
      <c r="I93" s="141"/>
      <c r="J93" s="142"/>
    </row>
    <row r="94" spans="1:11" x14ac:dyDescent="0.3">
      <c r="A94" s="36" t="s">
        <v>198</v>
      </c>
      <c r="B94" s="36">
        <f>E103</f>
        <v>129</v>
      </c>
      <c r="C94" s="54" t="s">
        <v>1</v>
      </c>
      <c r="E94" s="57">
        <v>51</v>
      </c>
      <c r="F94" s="77" t="s">
        <v>32</v>
      </c>
      <c r="G94" s="59">
        <v>32</v>
      </c>
      <c r="H94" s="54" t="s">
        <v>1</v>
      </c>
      <c r="J94" s="59">
        <v>77</v>
      </c>
    </row>
    <row r="95" spans="1:11" x14ac:dyDescent="0.3">
      <c r="A95" s="36" t="s">
        <v>27</v>
      </c>
      <c r="B95" s="40">
        <f>C25</f>
        <v>12008</v>
      </c>
      <c r="C95" s="54" t="s">
        <v>2</v>
      </c>
      <c r="E95" s="53">
        <v>37</v>
      </c>
      <c r="F95" s="77" t="s">
        <v>116</v>
      </c>
      <c r="G95" s="59">
        <v>26</v>
      </c>
      <c r="H95" s="54" t="s">
        <v>2</v>
      </c>
      <c r="J95" s="59">
        <v>27</v>
      </c>
    </row>
    <row r="96" spans="1:11" x14ac:dyDescent="0.3">
      <c r="A96" s="67"/>
      <c r="B96" s="68"/>
      <c r="C96" s="54" t="s">
        <v>3</v>
      </c>
      <c r="E96" s="53">
        <v>21</v>
      </c>
      <c r="F96" s="77" t="s">
        <v>34</v>
      </c>
      <c r="G96" s="59">
        <v>31</v>
      </c>
      <c r="H96" s="54" t="s">
        <v>3</v>
      </c>
      <c r="J96" s="59">
        <v>31</v>
      </c>
    </row>
    <row r="97" spans="1:10" x14ac:dyDescent="0.3">
      <c r="C97" s="54" t="s">
        <v>4</v>
      </c>
      <c r="E97" s="53">
        <v>10</v>
      </c>
      <c r="F97" s="77" t="s">
        <v>35</v>
      </c>
      <c r="G97" s="59">
        <v>16</v>
      </c>
      <c r="H97" s="54" t="s">
        <v>4</v>
      </c>
      <c r="J97" s="59">
        <v>13</v>
      </c>
    </row>
    <row r="98" spans="1:10" x14ac:dyDescent="0.3">
      <c r="A98" s="36" t="s">
        <v>109</v>
      </c>
      <c r="B98" s="36">
        <f>D25</f>
        <v>-1257</v>
      </c>
      <c r="C98" s="54" t="s">
        <v>5</v>
      </c>
      <c r="E98" s="53">
        <v>5</v>
      </c>
      <c r="F98" s="78" t="s">
        <v>36</v>
      </c>
      <c r="G98" s="59">
        <v>4</v>
      </c>
      <c r="H98" s="54" t="s">
        <v>5</v>
      </c>
      <c r="J98" s="59">
        <v>5</v>
      </c>
    </row>
    <row r="99" spans="1:10" x14ac:dyDescent="0.3">
      <c r="A99" s="36" t="s">
        <v>110</v>
      </c>
      <c r="B99" s="38">
        <f>((C25-B93)/B25)</f>
        <v>0.85163965322276669</v>
      </c>
      <c r="C99" s="54" t="s">
        <v>6</v>
      </c>
      <c r="E99" s="53">
        <v>4</v>
      </c>
      <c r="F99" s="77" t="s">
        <v>37</v>
      </c>
      <c r="G99" s="59">
        <v>8</v>
      </c>
      <c r="H99" s="54" t="s">
        <v>6</v>
      </c>
      <c r="J99" s="59">
        <v>5</v>
      </c>
    </row>
    <row r="100" spans="1:10" x14ac:dyDescent="0.3">
      <c r="C100" s="54" t="s">
        <v>7</v>
      </c>
      <c r="E100" s="53">
        <v>1</v>
      </c>
      <c r="F100" s="77" t="s">
        <v>38</v>
      </c>
      <c r="G100" s="59">
        <v>12</v>
      </c>
      <c r="H100" s="54" t="s">
        <v>7</v>
      </c>
      <c r="J100" s="59">
        <v>11</v>
      </c>
    </row>
    <row r="101" spans="1:10" x14ac:dyDescent="0.3">
      <c r="C101" s="54" t="s">
        <v>8</v>
      </c>
      <c r="E101" s="53">
        <v>0</v>
      </c>
      <c r="G101" s="59"/>
      <c r="H101" s="54" t="s">
        <v>8</v>
      </c>
      <c r="J101" s="59">
        <v>0</v>
      </c>
    </row>
    <row r="102" spans="1:10" x14ac:dyDescent="0.3">
      <c r="C102" s="54" t="s">
        <v>20</v>
      </c>
      <c r="E102" s="53">
        <v>0</v>
      </c>
      <c r="G102" s="59"/>
      <c r="H102" s="54" t="s">
        <v>20</v>
      </c>
      <c r="J102" s="59">
        <v>0</v>
      </c>
    </row>
    <row r="103" spans="1:10" ht="15" thickBot="1" x14ac:dyDescent="0.35">
      <c r="A103" s="76" t="s">
        <v>82</v>
      </c>
      <c r="B103" s="36">
        <v>284</v>
      </c>
      <c r="C103" s="55"/>
      <c r="D103" s="56"/>
      <c r="E103" s="58">
        <f>SUM(E94:E102)</f>
        <v>129</v>
      </c>
      <c r="F103" s="56"/>
      <c r="G103" s="63">
        <f>SUM(G94:G102)</f>
        <v>129</v>
      </c>
      <c r="H103" s="56"/>
      <c r="I103" s="56"/>
      <c r="J103" s="63">
        <f>SUM(J94:J102)</f>
        <v>169</v>
      </c>
    </row>
  </sheetData>
  <mergeCells count="39">
    <mergeCell ref="B89:D89"/>
    <mergeCell ref="E89:G89"/>
    <mergeCell ref="H89:J89"/>
    <mergeCell ref="E87:G87"/>
    <mergeCell ref="E88:G88"/>
    <mergeCell ref="H87:J87"/>
    <mergeCell ref="H88:J88"/>
    <mergeCell ref="B86:D86"/>
    <mergeCell ref="H80:J81"/>
    <mergeCell ref="H82:J82"/>
    <mergeCell ref="H83:J83"/>
    <mergeCell ref="H84:J84"/>
    <mergeCell ref="H85:J85"/>
    <mergeCell ref="E82:G82"/>
    <mergeCell ref="E83:G83"/>
    <mergeCell ref="E84:G84"/>
    <mergeCell ref="E85:G85"/>
    <mergeCell ref="E86:G86"/>
    <mergeCell ref="A79:B79"/>
    <mergeCell ref="B80:D81"/>
    <mergeCell ref="C92:G92"/>
    <mergeCell ref="C93:E93"/>
    <mergeCell ref="F93:G93"/>
    <mergeCell ref="C91:J91"/>
    <mergeCell ref="H93:J93"/>
    <mergeCell ref="H92:J92"/>
    <mergeCell ref="E80:G81"/>
    <mergeCell ref="B82:D82"/>
    <mergeCell ref="B83:D83"/>
    <mergeCell ref="B84:D84"/>
    <mergeCell ref="B85:D85"/>
    <mergeCell ref="H86:J86"/>
    <mergeCell ref="B87:D87"/>
    <mergeCell ref="B88:D88"/>
    <mergeCell ref="A14:D14"/>
    <mergeCell ref="A69:D69"/>
    <mergeCell ref="A70:D70"/>
    <mergeCell ref="A71:D71"/>
    <mergeCell ref="A72:D72"/>
  </mergeCells>
  <pageMargins left="0.7" right="0.7" top="0.75" bottom="0.75" header="0.3" footer="0.3"/>
  <pageSetup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869AD9-557D-4481-8FA7-FF16484369C7}">
  <dimension ref="A1:N103"/>
  <sheetViews>
    <sheetView topLeftCell="A25" workbookViewId="0">
      <selection activeCell="A29" sqref="A29:I36"/>
    </sheetView>
  </sheetViews>
  <sheetFormatPr defaultRowHeight="14.4" x14ac:dyDescent="0.3"/>
  <cols>
    <col min="1" max="1" width="28.88671875" customWidth="1"/>
    <col min="2" max="3" width="10.5546875" bestFit="1" customWidth="1"/>
    <col min="4" max="4" width="9.44140625" customWidth="1"/>
    <col min="5" max="5" width="11" bestFit="1" customWidth="1"/>
    <col min="6" max="6" width="11.109375" customWidth="1"/>
    <col min="7" max="7" width="11" customWidth="1"/>
    <col min="8" max="9" width="10.33203125" customWidth="1"/>
  </cols>
  <sheetData>
    <row r="1" spans="1:5" ht="18" thickBot="1" x14ac:dyDescent="0.4">
      <c r="A1" s="1" t="s">
        <v>0</v>
      </c>
      <c r="D1" s="8" t="s">
        <v>39</v>
      </c>
    </row>
    <row r="2" spans="1:5" ht="15" thickTop="1" x14ac:dyDescent="0.3">
      <c r="A2" s="8" t="s">
        <v>1</v>
      </c>
      <c r="B2">
        <v>10</v>
      </c>
    </row>
    <row r="3" spans="1:5" x14ac:dyDescent="0.3">
      <c r="A3" s="8" t="s">
        <v>2</v>
      </c>
      <c r="B3">
        <v>6</v>
      </c>
    </row>
    <row r="4" spans="1:5" x14ac:dyDescent="0.3">
      <c r="A4" s="8" t="s">
        <v>3</v>
      </c>
      <c r="B4">
        <v>25</v>
      </c>
    </row>
    <row r="5" spans="1:5" x14ac:dyDescent="0.3">
      <c r="A5" s="8" t="s">
        <v>4</v>
      </c>
      <c r="B5">
        <v>0</v>
      </c>
    </row>
    <row r="6" spans="1:5" x14ac:dyDescent="0.3">
      <c r="A6" s="8" t="s">
        <v>5</v>
      </c>
      <c r="B6">
        <v>1</v>
      </c>
    </row>
    <row r="7" spans="1:5" x14ac:dyDescent="0.3">
      <c r="A7" s="8" t="s">
        <v>6</v>
      </c>
      <c r="B7">
        <v>2</v>
      </c>
    </row>
    <row r="8" spans="1:5" x14ac:dyDescent="0.3">
      <c r="A8" s="8" t="s">
        <v>7</v>
      </c>
      <c r="B8">
        <v>7</v>
      </c>
    </row>
    <row r="9" spans="1:5" x14ac:dyDescent="0.3">
      <c r="A9" s="8" t="s">
        <v>8</v>
      </c>
      <c r="B9">
        <v>0</v>
      </c>
    </row>
    <row r="10" spans="1:5" x14ac:dyDescent="0.3">
      <c r="A10" s="8" t="s">
        <v>20</v>
      </c>
      <c r="B10">
        <v>0</v>
      </c>
    </row>
    <row r="11" spans="1:5" x14ac:dyDescent="0.3">
      <c r="A11" s="2" t="s">
        <v>15</v>
      </c>
      <c r="B11" s="3">
        <f>SUM(B2:B10)</f>
        <v>51</v>
      </c>
    </row>
    <row r="12" spans="1:5" x14ac:dyDescent="0.3">
      <c r="A12" s="2"/>
      <c r="B12" s="3"/>
    </row>
    <row r="13" spans="1:5" ht="15" thickBot="1" x14ac:dyDescent="0.35"/>
    <row r="14" spans="1:5" ht="17.399999999999999" x14ac:dyDescent="0.35">
      <c r="A14" s="132" t="s">
        <v>17</v>
      </c>
      <c r="B14" s="146"/>
      <c r="C14" s="146"/>
      <c r="D14" s="147"/>
      <c r="E14" s="8" t="s">
        <v>117</v>
      </c>
    </row>
    <row r="15" spans="1:5" ht="45.6" thickBot="1" x14ac:dyDescent="0.35">
      <c r="A15" s="16"/>
      <c r="B15" s="79" t="s">
        <v>210</v>
      </c>
      <c r="C15" s="79" t="s">
        <v>211</v>
      </c>
      <c r="D15" s="30" t="s">
        <v>21</v>
      </c>
    </row>
    <row r="16" spans="1:5" ht="15" thickTop="1" x14ac:dyDescent="0.3">
      <c r="A16" s="17" t="s">
        <v>1</v>
      </c>
      <c r="B16" s="32">
        <v>5483</v>
      </c>
      <c r="C16" s="32">
        <v>4680</v>
      </c>
      <c r="D16" s="33">
        <f t="shared" ref="D16:D25" si="0">C16-B16</f>
        <v>-803</v>
      </c>
    </row>
    <row r="17" spans="1:10" x14ac:dyDescent="0.3">
      <c r="A17" s="17" t="s">
        <v>2</v>
      </c>
      <c r="B17" s="32">
        <v>6275</v>
      </c>
      <c r="C17" s="32">
        <v>5903</v>
      </c>
      <c r="D17" s="33">
        <f t="shared" si="0"/>
        <v>-372</v>
      </c>
      <c r="E17" s="89"/>
    </row>
    <row r="18" spans="1:10" x14ac:dyDescent="0.3">
      <c r="A18" s="17" t="s">
        <v>3</v>
      </c>
      <c r="B18" s="32">
        <v>1067</v>
      </c>
      <c r="C18" s="32">
        <v>869</v>
      </c>
      <c r="D18" s="33">
        <f t="shared" si="0"/>
        <v>-198</v>
      </c>
      <c r="E18" s="89"/>
    </row>
    <row r="19" spans="1:10" x14ac:dyDescent="0.3">
      <c r="A19" s="17" t="s">
        <v>4</v>
      </c>
      <c r="B19" s="32">
        <v>217</v>
      </c>
      <c r="C19" s="32">
        <v>159</v>
      </c>
      <c r="D19" s="33">
        <f t="shared" si="0"/>
        <v>-58</v>
      </c>
      <c r="E19" s="89"/>
    </row>
    <row r="20" spans="1:10" x14ac:dyDescent="0.3">
      <c r="A20" s="17" t="s">
        <v>5</v>
      </c>
      <c r="B20" s="32">
        <v>155</v>
      </c>
      <c r="C20" s="32">
        <v>152</v>
      </c>
      <c r="D20" s="33">
        <f t="shared" si="0"/>
        <v>-3</v>
      </c>
      <c r="E20" s="89"/>
    </row>
    <row r="21" spans="1:10" x14ac:dyDescent="0.3">
      <c r="A21" s="17" t="s">
        <v>6</v>
      </c>
      <c r="B21" s="32">
        <v>49</v>
      </c>
      <c r="C21" s="32">
        <v>44</v>
      </c>
      <c r="D21" s="33">
        <f t="shared" si="0"/>
        <v>-5</v>
      </c>
      <c r="E21" s="89"/>
    </row>
    <row r="22" spans="1:10" x14ac:dyDescent="0.3">
      <c r="A22" s="17" t="s">
        <v>7</v>
      </c>
      <c r="B22" s="32">
        <v>170</v>
      </c>
      <c r="C22" s="32">
        <v>79</v>
      </c>
      <c r="D22" s="33">
        <f t="shared" si="0"/>
        <v>-91</v>
      </c>
      <c r="E22" s="89"/>
    </row>
    <row r="23" spans="1:10" x14ac:dyDescent="0.3">
      <c r="A23" s="17" t="s">
        <v>8</v>
      </c>
      <c r="B23" s="15">
        <v>61</v>
      </c>
      <c r="C23" s="15">
        <v>71</v>
      </c>
      <c r="D23" s="18">
        <f t="shared" si="0"/>
        <v>10</v>
      </c>
      <c r="E23" s="89"/>
    </row>
    <row r="24" spans="1:10" x14ac:dyDescent="0.3">
      <c r="A24" s="17" t="s">
        <v>20</v>
      </c>
      <c r="B24" s="15">
        <v>81</v>
      </c>
      <c r="C24" s="15">
        <v>59</v>
      </c>
      <c r="D24" s="18">
        <f t="shared" si="0"/>
        <v>-22</v>
      </c>
      <c r="E24" s="89"/>
    </row>
    <row r="25" spans="1:10" ht="15" thickBot="1" x14ac:dyDescent="0.35">
      <c r="A25" s="19"/>
      <c r="B25" s="39">
        <f>SUM(B16:B24)</f>
        <v>13558</v>
      </c>
      <c r="C25" s="39">
        <f>SUM(C16:C24)</f>
        <v>12016</v>
      </c>
      <c r="D25" s="21">
        <f t="shared" si="0"/>
        <v>-1542</v>
      </c>
      <c r="E25" s="89"/>
    </row>
    <row r="28" spans="1:10" ht="18" thickBot="1" x14ac:dyDescent="0.4">
      <c r="A28" s="1" t="s">
        <v>41</v>
      </c>
    </row>
    <row r="29" spans="1:10" ht="29.4" thickTop="1" x14ac:dyDescent="0.3">
      <c r="B29" s="10" t="s">
        <v>40</v>
      </c>
      <c r="C29" s="10" t="s">
        <v>2</v>
      </c>
      <c r="D29" s="28" t="s">
        <v>3</v>
      </c>
      <c r="E29" s="10" t="s">
        <v>48</v>
      </c>
      <c r="F29" s="10" t="s">
        <v>49</v>
      </c>
      <c r="G29" s="10" t="s">
        <v>50</v>
      </c>
      <c r="H29" s="10" t="s">
        <v>7</v>
      </c>
      <c r="I29" s="10" t="s">
        <v>55</v>
      </c>
      <c r="J29" s="10" t="s">
        <v>42</v>
      </c>
    </row>
    <row r="30" spans="1:10" x14ac:dyDescent="0.3">
      <c r="A30" s="8" t="s">
        <v>32</v>
      </c>
      <c r="B30" s="9">
        <v>804</v>
      </c>
      <c r="C30" s="9">
        <v>985</v>
      </c>
      <c r="D30" s="9">
        <v>158</v>
      </c>
      <c r="E30" s="9">
        <v>34</v>
      </c>
      <c r="F30" s="9">
        <v>21</v>
      </c>
      <c r="G30" s="9">
        <v>12</v>
      </c>
      <c r="H30" s="9">
        <v>1</v>
      </c>
      <c r="I30" s="9">
        <v>50</v>
      </c>
      <c r="J30" s="9">
        <f t="shared" ref="J30:J36" si="1">SUM(B30:I30)</f>
        <v>2065</v>
      </c>
    </row>
    <row r="31" spans="1:10" x14ac:dyDescent="0.3">
      <c r="A31" s="8" t="s">
        <v>33</v>
      </c>
      <c r="B31" s="9">
        <v>809</v>
      </c>
      <c r="C31" s="9">
        <v>1006</v>
      </c>
      <c r="D31" s="9">
        <v>127</v>
      </c>
      <c r="E31" s="9">
        <v>31</v>
      </c>
      <c r="F31" s="9">
        <v>27</v>
      </c>
      <c r="G31" s="9">
        <v>10</v>
      </c>
      <c r="H31" s="9">
        <v>4</v>
      </c>
      <c r="I31" s="9">
        <v>0</v>
      </c>
      <c r="J31" s="9">
        <f t="shared" si="1"/>
        <v>2014</v>
      </c>
    </row>
    <row r="32" spans="1:10" x14ac:dyDescent="0.3">
      <c r="A32" s="8" t="s">
        <v>34</v>
      </c>
      <c r="B32" s="9">
        <v>866</v>
      </c>
      <c r="C32" s="9">
        <v>1054</v>
      </c>
      <c r="D32" s="9">
        <v>113</v>
      </c>
      <c r="E32" s="9">
        <v>30</v>
      </c>
      <c r="F32" s="9">
        <v>23</v>
      </c>
      <c r="G32" s="9">
        <v>3</v>
      </c>
      <c r="H32" s="9">
        <v>0</v>
      </c>
      <c r="I32" s="9">
        <v>0</v>
      </c>
      <c r="J32" s="9">
        <f t="shared" si="1"/>
        <v>2089</v>
      </c>
    </row>
    <row r="33" spans="1:14" x14ac:dyDescent="0.3">
      <c r="A33" s="8" t="s">
        <v>35</v>
      </c>
      <c r="B33" s="9">
        <v>641</v>
      </c>
      <c r="C33" s="9">
        <v>900</v>
      </c>
      <c r="D33" s="9">
        <v>139</v>
      </c>
      <c r="E33" s="9">
        <v>16</v>
      </c>
      <c r="F33" s="9">
        <v>18</v>
      </c>
      <c r="G33" s="9">
        <v>7</v>
      </c>
      <c r="H33" s="9">
        <v>2</v>
      </c>
      <c r="I33" s="9">
        <v>0</v>
      </c>
      <c r="J33" s="9">
        <f t="shared" si="1"/>
        <v>1723</v>
      </c>
    </row>
    <row r="34" spans="1:14" x14ac:dyDescent="0.3">
      <c r="A34" s="8" t="s">
        <v>36</v>
      </c>
      <c r="B34" s="9">
        <v>506</v>
      </c>
      <c r="C34" s="9">
        <v>590</v>
      </c>
      <c r="D34" s="9">
        <v>130</v>
      </c>
      <c r="E34" s="9">
        <v>14</v>
      </c>
      <c r="F34" s="9">
        <v>16</v>
      </c>
      <c r="G34" s="9">
        <v>4</v>
      </c>
      <c r="H34" s="9">
        <v>1</v>
      </c>
      <c r="I34" s="9">
        <v>1</v>
      </c>
      <c r="J34" s="9">
        <f t="shared" si="1"/>
        <v>1262</v>
      </c>
    </row>
    <row r="35" spans="1:14" x14ac:dyDescent="0.3">
      <c r="A35" s="8" t="s">
        <v>37</v>
      </c>
      <c r="B35" s="9">
        <v>428</v>
      </c>
      <c r="C35" s="9">
        <v>511</v>
      </c>
      <c r="D35" s="9">
        <v>80</v>
      </c>
      <c r="E35" s="9">
        <v>12</v>
      </c>
      <c r="F35" s="9">
        <v>20</v>
      </c>
      <c r="G35" s="9">
        <v>1</v>
      </c>
      <c r="H35" s="9">
        <v>7</v>
      </c>
      <c r="I35" s="9">
        <v>0</v>
      </c>
      <c r="J35" s="9">
        <f t="shared" si="1"/>
        <v>1059</v>
      </c>
    </row>
    <row r="36" spans="1:14" x14ac:dyDescent="0.3">
      <c r="A36" s="8" t="s">
        <v>38</v>
      </c>
      <c r="B36" s="9">
        <v>659</v>
      </c>
      <c r="C36" s="9">
        <v>890</v>
      </c>
      <c r="D36" s="9">
        <v>122</v>
      </c>
      <c r="E36" s="9">
        <v>25</v>
      </c>
      <c r="F36" s="9">
        <v>29</v>
      </c>
      <c r="G36" s="9">
        <v>7</v>
      </c>
      <c r="H36" s="9">
        <v>64</v>
      </c>
      <c r="I36" s="9">
        <v>8</v>
      </c>
      <c r="J36" s="9">
        <f t="shared" si="1"/>
        <v>1804</v>
      </c>
    </row>
    <row r="37" spans="1:14" ht="15" thickBot="1" x14ac:dyDescent="0.35">
      <c r="B37" s="13">
        <f t="shared" ref="B37:J37" si="2">SUM(B30:B36)</f>
        <v>4713</v>
      </c>
      <c r="C37" s="13">
        <f t="shared" si="2"/>
        <v>5936</v>
      </c>
      <c r="D37" s="13">
        <f t="shared" si="2"/>
        <v>869</v>
      </c>
      <c r="E37" s="13">
        <f t="shared" si="2"/>
        <v>162</v>
      </c>
      <c r="F37" s="13">
        <f t="shared" si="2"/>
        <v>154</v>
      </c>
      <c r="G37" s="13">
        <f t="shared" si="2"/>
        <v>44</v>
      </c>
      <c r="H37" s="13">
        <f t="shared" si="2"/>
        <v>79</v>
      </c>
      <c r="I37" s="13">
        <f t="shared" si="2"/>
        <v>59</v>
      </c>
      <c r="J37" s="13">
        <f t="shared" si="2"/>
        <v>12016</v>
      </c>
    </row>
    <row r="38" spans="1:14" ht="15" thickTop="1" x14ac:dyDescent="0.3">
      <c r="K38" s="10"/>
      <c r="L38" s="10"/>
      <c r="M38" s="10"/>
      <c r="N38" s="10"/>
    </row>
    <row r="69" spans="1:11" x14ac:dyDescent="0.3">
      <c r="A69" s="135" t="s">
        <v>212</v>
      </c>
      <c r="B69" s="135"/>
      <c r="C69" s="135"/>
      <c r="D69" s="135"/>
      <c r="E69" s="94" t="s">
        <v>226</v>
      </c>
    </row>
    <row r="70" spans="1:11" x14ac:dyDescent="0.3">
      <c r="A70" s="135" t="s">
        <v>213</v>
      </c>
      <c r="B70" s="135"/>
      <c r="C70" s="135"/>
      <c r="D70" s="135"/>
      <c r="E70" s="94" t="s">
        <v>226</v>
      </c>
    </row>
    <row r="71" spans="1:11" x14ac:dyDescent="0.3">
      <c r="A71" s="135" t="s">
        <v>214</v>
      </c>
      <c r="B71" s="135"/>
      <c r="C71" s="135"/>
      <c r="D71" s="135"/>
      <c r="E71" s="36">
        <v>7</v>
      </c>
    </row>
    <row r="72" spans="1:11" x14ac:dyDescent="0.3">
      <c r="A72" s="135" t="s">
        <v>215</v>
      </c>
      <c r="B72" s="148"/>
      <c r="C72" s="148"/>
      <c r="D72" s="148"/>
      <c r="E72" s="36">
        <v>1</v>
      </c>
    </row>
    <row r="74" spans="1:11" ht="18" thickBot="1" x14ac:dyDescent="0.4">
      <c r="A74" s="87" t="s">
        <v>216</v>
      </c>
      <c r="B74" s="87"/>
      <c r="C74" s="87"/>
    </row>
    <row r="75" spans="1:11" ht="15" thickTop="1" x14ac:dyDescent="0.3"/>
    <row r="76" spans="1:11" ht="15" thickBot="1" x14ac:dyDescent="0.35">
      <c r="A76" s="46">
        <v>43983</v>
      </c>
      <c r="B76" s="46">
        <v>43952</v>
      </c>
      <c r="C76" s="46">
        <v>43922</v>
      </c>
      <c r="D76" s="46">
        <v>43891</v>
      </c>
      <c r="E76" s="46">
        <v>43862</v>
      </c>
      <c r="F76" s="46">
        <v>43831</v>
      </c>
      <c r="G76" s="48">
        <v>2019</v>
      </c>
      <c r="H76" s="48">
        <v>2018</v>
      </c>
      <c r="I76" s="46" t="s">
        <v>217</v>
      </c>
      <c r="J76" s="49" t="s">
        <v>44</v>
      </c>
    </row>
    <row r="77" spans="1:11" ht="15.6" thickTop="1" thickBot="1" x14ac:dyDescent="0.35">
      <c r="A77" s="45">
        <v>17</v>
      </c>
      <c r="B77" s="45">
        <v>7</v>
      </c>
      <c r="C77" s="45">
        <v>8</v>
      </c>
      <c r="D77" s="45">
        <v>6</v>
      </c>
      <c r="E77" s="45">
        <v>3</v>
      </c>
      <c r="F77" s="45">
        <v>6</v>
      </c>
      <c r="G77" s="45">
        <v>21</v>
      </c>
      <c r="H77" s="45">
        <v>7</v>
      </c>
      <c r="I77" s="45">
        <v>7</v>
      </c>
      <c r="J77" s="43">
        <f>SUM(A77:I77)</f>
        <v>82</v>
      </c>
    </row>
    <row r="78" spans="1:11" ht="15" thickTop="1" x14ac:dyDescent="0.3">
      <c r="A78" s="80"/>
      <c r="B78" s="80"/>
      <c r="C78" s="80"/>
      <c r="D78" s="80"/>
      <c r="E78" s="80"/>
      <c r="F78" s="80"/>
      <c r="G78" s="80"/>
      <c r="H78" s="80"/>
      <c r="I78" s="80"/>
      <c r="J78" s="81"/>
    </row>
    <row r="79" spans="1:11" ht="18" thickBot="1" x14ac:dyDescent="0.4">
      <c r="A79" s="123" t="s">
        <v>204</v>
      </c>
      <c r="B79" s="123"/>
      <c r="C79" s="82"/>
      <c r="D79" s="82"/>
      <c r="E79" s="82"/>
      <c r="F79" s="82"/>
      <c r="G79" s="82"/>
      <c r="H79" s="82"/>
      <c r="I79" s="82"/>
      <c r="J79" s="83"/>
      <c r="K79" s="22"/>
    </row>
    <row r="80" spans="1:11" ht="15.6" thickTop="1" thickBot="1" x14ac:dyDescent="0.35">
      <c r="A80" s="86" t="s">
        <v>225</v>
      </c>
      <c r="B80" s="154" t="s">
        <v>218</v>
      </c>
      <c r="C80" s="154"/>
      <c r="D80" s="154"/>
      <c r="E80" s="154" t="s">
        <v>219</v>
      </c>
      <c r="F80" s="154"/>
      <c r="G80" s="154"/>
      <c r="H80" s="154" t="s">
        <v>220</v>
      </c>
      <c r="I80" s="154"/>
      <c r="J80" s="154"/>
      <c r="K80" s="22"/>
    </row>
    <row r="81" spans="1:11" ht="15" thickBot="1" x14ac:dyDescent="0.35">
      <c r="A81" s="84" t="s">
        <v>207</v>
      </c>
      <c r="B81" s="154"/>
      <c r="C81" s="154"/>
      <c r="D81" s="154"/>
      <c r="E81" s="154"/>
      <c r="F81" s="154"/>
      <c r="G81" s="154"/>
      <c r="H81" s="154"/>
      <c r="I81" s="154"/>
      <c r="J81" s="154"/>
      <c r="K81" s="22"/>
    </row>
    <row r="82" spans="1:11" x14ac:dyDescent="0.3">
      <c r="A82" s="54" t="s">
        <v>1</v>
      </c>
      <c r="B82" s="155">
        <v>270</v>
      </c>
      <c r="C82" s="155"/>
      <c r="D82" s="155"/>
      <c r="E82" s="157">
        <v>118</v>
      </c>
      <c r="F82" s="158"/>
      <c r="G82" s="158"/>
      <c r="H82" s="157">
        <v>283</v>
      </c>
      <c r="I82" s="158"/>
      <c r="J82" s="158"/>
      <c r="K82" s="22"/>
    </row>
    <row r="83" spans="1:11" x14ac:dyDescent="0.3">
      <c r="A83" s="54" t="s">
        <v>2</v>
      </c>
      <c r="B83" s="156">
        <v>351</v>
      </c>
      <c r="C83" s="156"/>
      <c r="D83" s="156"/>
      <c r="E83" s="157">
        <v>65</v>
      </c>
      <c r="F83" s="158"/>
      <c r="G83" s="158"/>
      <c r="H83" s="157">
        <v>268</v>
      </c>
      <c r="I83" s="158"/>
      <c r="J83" s="158"/>
      <c r="K83" s="22"/>
    </row>
    <row r="84" spans="1:11" x14ac:dyDescent="0.3">
      <c r="A84" s="54" t="s">
        <v>3</v>
      </c>
      <c r="B84" s="156">
        <v>60</v>
      </c>
      <c r="C84" s="156"/>
      <c r="D84" s="156"/>
      <c r="E84" s="157">
        <v>60</v>
      </c>
      <c r="F84" s="158"/>
      <c r="G84" s="158"/>
      <c r="H84" s="157">
        <v>128</v>
      </c>
      <c r="I84" s="158"/>
      <c r="J84" s="158"/>
      <c r="K84" s="22"/>
    </row>
    <row r="85" spans="1:11" x14ac:dyDescent="0.3">
      <c r="A85" s="54" t="s">
        <v>4</v>
      </c>
      <c r="B85" s="156">
        <v>15</v>
      </c>
      <c r="C85" s="156"/>
      <c r="D85" s="156"/>
      <c r="E85" s="157">
        <v>7</v>
      </c>
      <c r="F85" s="158"/>
      <c r="G85" s="158"/>
      <c r="H85" s="157">
        <v>10</v>
      </c>
      <c r="I85" s="158"/>
      <c r="J85" s="158"/>
      <c r="K85" s="22"/>
    </row>
    <row r="86" spans="1:11" x14ac:dyDescent="0.3">
      <c r="A86" s="54" t="s">
        <v>5</v>
      </c>
      <c r="B86" s="156">
        <v>14</v>
      </c>
      <c r="C86" s="156"/>
      <c r="D86" s="156"/>
      <c r="E86" s="157">
        <v>6</v>
      </c>
      <c r="F86" s="158"/>
      <c r="G86" s="158"/>
      <c r="H86" s="157">
        <v>8</v>
      </c>
      <c r="I86" s="158"/>
      <c r="J86" s="158"/>
      <c r="K86" s="22"/>
    </row>
    <row r="87" spans="1:11" x14ac:dyDescent="0.3">
      <c r="A87" s="54" t="s">
        <v>6</v>
      </c>
      <c r="B87" s="156">
        <v>1</v>
      </c>
      <c r="C87" s="156"/>
      <c r="D87" s="156"/>
      <c r="E87" s="157">
        <v>1</v>
      </c>
      <c r="F87" s="158"/>
      <c r="G87" s="158"/>
      <c r="H87" s="157">
        <v>2</v>
      </c>
      <c r="I87" s="158"/>
      <c r="J87" s="158"/>
      <c r="K87" s="22"/>
    </row>
    <row r="88" spans="1:11" x14ac:dyDescent="0.3">
      <c r="A88" s="54" t="s">
        <v>7</v>
      </c>
      <c r="B88" s="156">
        <v>0</v>
      </c>
      <c r="C88" s="156"/>
      <c r="D88" s="156"/>
      <c r="E88" s="157">
        <v>4</v>
      </c>
      <c r="F88" s="158"/>
      <c r="G88" s="158"/>
      <c r="H88" s="157">
        <v>19</v>
      </c>
      <c r="I88" s="158"/>
      <c r="J88" s="158"/>
      <c r="K88" s="22"/>
    </row>
    <row r="89" spans="1:11" x14ac:dyDescent="0.3">
      <c r="A89" s="85" t="s">
        <v>15</v>
      </c>
      <c r="B89" s="159">
        <f>SUM(B82:D88)</f>
        <v>711</v>
      </c>
      <c r="C89" s="158"/>
      <c r="D89" s="158"/>
      <c r="E89" s="159">
        <f>SUM(E82:G88)</f>
        <v>261</v>
      </c>
      <c r="F89" s="158"/>
      <c r="G89" s="158"/>
      <c r="H89" s="159">
        <f>SUM(H82:J88)</f>
        <v>718</v>
      </c>
      <c r="I89" s="158"/>
      <c r="J89" s="158"/>
      <c r="K89" s="22"/>
    </row>
    <row r="90" spans="1:11" ht="15" thickBot="1" x14ac:dyDescent="0.35"/>
    <row r="91" spans="1:11" ht="15.6" x14ac:dyDescent="0.3">
      <c r="A91" s="36" t="s">
        <v>221</v>
      </c>
      <c r="B91" s="36">
        <f>B11</f>
        <v>51</v>
      </c>
      <c r="C91" s="137" t="s">
        <v>224</v>
      </c>
      <c r="D91" s="138"/>
      <c r="E91" s="138"/>
      <c r="F91" s="138"/>
      <c r="G91" s="138"/>
      <c r="H91" s="138"/>
      <c r="I91" s="138"/>
      <c r="J91" s="139"/>
    </row>
    <row r="92" spans="1:11" ht="44.25" customHeight="1" x14ac:dyDescent="0.3">
      <c r="A92" s="37" t="s">
        <v>222</v>
      </c>
      <c r="B92" s="36">
        <f>J77</f>
        <v>82</v>
      </c>
      <c r="C92" s="143">
        <v>2020</v>
      </c>
      <c r="D92" s="151"/>
      <c r="E92" s="151"/>
      <c r="F92" s="151"/>
      <c r="G92" s="151"/>
      <c r="H92" s="143">
        <v>2019</v>
      </c>
      <c r="I92" s="144"/>
      <c r="J92" s="145"/>
    </row>
    <row r="93" spans="1:11" ht="29.4" thickBot="1" x14ac:dyDescent="0.35">
      <c r="A93" s="37" t="s">
        <v>223</v>
      </c>
      <c r="B93" s="37">
        <v>621</v>
      </c>
      <c r="C93" s="140" t="s">
        <v>114</v>
      </c>
      <c r="D93" s="153"/>
      <c r="E93" s="153"/>
      <c r="F93" s="153" t="s">
        <v>115</v>
      </c>
      <c r="G93" s="142"/>
      <c r="H93" s="140" t="s">
        <v>114</v>
      </c>
      <c r="I93" s="141"/>
      <c r="J93" s="142"/>
    </row>
    <row r="94" spans="1:11" x14ac:dyDescent="0.3">
      <c r="A94" s="36" t="s">
        <v>31</v>
      </c>
      <c r="B94" s="36">
        <f>E103</f>
        <v>99</v>
      </c>
      <c r="C94" s="54" t="s">
        <v>1</v>
      </c>
      <c r="E94" s="57">
        <v>42</v>
      </c>
      <c r="F94" s="77" t="s">
        <v>32</v>
      </c>
      <c r="G94" s="59">
        <v>26</v>
      </c>
      <c r="H94" s="54" t="s">
        <v>1</v>
      </c>
      <c r="J94" s="59">
        <v>71</v>
      </c>
    </row>
    <row r="95" spans="1:11" x14ac:dyDescent="0.3">
      <c r="A95" s="36" t="s">
        <v>27</v>
      </c>
      <c r="B95" s="40">
        <f>C25</f>
        <v>12016</v>
      </c>
      <c r="C95" s="54" t="s">
        <v>2</v>
      </c>
      <c r="E95" s="53">
        <v>29</v>
      </c>
      <c r="F95" s="77" t="s">
        <v>116</v>
      </c>
      <c r="G95" s="59">
        <v>14</v>
      </c>
      <c r="H95" s="54" t="s">
        <v>2</v>
      </c>
      <c r="J95" s="59">
        <v>23</v>
      </c>
    </row>
    <row r="96" spans="1:11" x14ac:dyDescent="0.3">
      <c r="A96" s="67"/>
      <c r="B96" s="68"/>
      <c r="C96" s="54" t="s">
        <v>3</v>
      </c>
      <c r="E96" s="53">
        <v>15</v>
      </c>
      <c r="F96" s="77" t="s">
        <v>34</v>
      </c>
      <c r="G96" s="59">
        <v>18</v>
      </c>
      <c r="H96" s="54" t="s">
        <v>3</v>
      </c>
      <c r="J96" s="59">
        <v>26</v>
      </c>
    </row>
    <row r="97" spans="1:10" x14ac:dyDescent="0.3">
      <c r="C97" s="54" t="s">
        <v>4</v>
      </c>
      <c r="E97" s="53">
        <v>9</v>
      </c>
      <c r="F97" s="77" t="s">
        <v>35</v>
      </c>
      <c r="G97" s="59">
        <v>15</v>
      </c>
      <c r="H97" s="54" t="s">
        <v>4</v>
      </c>
      <c r="J97" s="59">
        <v>9</v>
      </c>
    </row>
    <row r="98" spans="1:10" x14ac:dyDescent="0.3">
      <c r="A98" s="36" t="s">
        <v>109</v>
      </c>
      <c r="B98" s="36">
        <f>D25</f>
        <v>-1542</v>
      </c>
      <c r="C98" s="54" t="s">
        <v>5</v>
      </c>
      <c r="E98" s="53">
        <v>2</v>
      </c>
      <c r="F98" s="78" t="s">
        <v>36</v>
      </c>
      <c r="G98" s="59">
        <v>13</v>
      </c>
      <c r="H98" s="54" t="s">
        <v>5</v>
      </c>
      <c r="J98" s="59">
        <v>4</v>
      </c>
    </row>
    <row r="99" spans="1:10" x14ac:dyDescent="0.3">
      <c r="A99" s="36" t="s">
        <v>110</v>
      </c>
      <c r="B99" s="38">
        <f>((C25-B93)/B25)</f>
        <v>0.84046319516152823</v>
      </c>
      <c r="C99" s="54" t="s">
        <v>6</v>
      </c>
      <c r="E99" s="53">
        <v>1</v>
      </c>
      <c r="F99" s="77" t="s">
        <v>37</v>
      </c>
      <c r="G99" s="59">
        <v>4</v>
      </c>
      <c r="H99" s="54" t="s">
        <v>6</v>
      </c>
      <c r="J99" s="59">
        <v>2</v>
      </c>
    </row>
    <row r="100" spans="1:10" x14ac:dyDescent="0.3">
      <c r="C100" s="54" t="s">
        <v>7</v>
      </c>
      <c r="E100" s="53">
        <v>1</v>
      </c>
      <c r="F100" s="77" t="s">
        <v>38</v>
      </c>
      <c r="G100" s="59">
        <v>9</v>
      </c>
      <c r="H100" s="54" t="s">
        <v>7</v>
      </c>
      <c r="J100" s="59">
        <v>6</v>
      </c>
    </row>
    <row r="101" spans="1:10" x14ac:dyDescent="0.3">
      <c r="C101" s="54" t="s">
        <v>8</v>
      </c>
      <c r="E101" s="53">
        <v>0</v>
      </c>
      <c r="G101" s="59"/>
      <c r="H101" s="54" t="s">
        <v>8</v>
      </c>
      <c r="J101" s="59">
        <v>0</v>
      </c>
    </row>
    <row r="102" spans="1:10" x14ac:dyDescent="0.3">
      <c r="C102" s="54" t="s">
        <v>20</v>
      </c>
      <c r="E102" s="53">
        <v>0</v>
      </c>
      <c r="G102" s="59"/>
      <c r="H102" s="54" t="s">
        <v>20</v>
      </c>
      <c r="J102" s="59">
        <v>0</v>
      </c>
    </row>
    <row r="103" spans="1:10" ht="15" thickBot="1" x14ac:dyDescent="0.35">
      <c r="A103" s="88" t="s">
        <v>82</v>
      </c>
      <c r="B103" s="93">
        <v>282</v>
      </c>
      <c r="C103" s="55"/>
      <c r="D103" s="56"/>
      <c r="E103" s="58">
        <f>SUM(E94:E102)</f>
        <v>99</v>
      </c>
      <c r="F103" s="56"/>
      <c r="G103" s="63">
        <f>SUM(G94:G102)</f>
        <v>99</v>
      </c>
      <c r="H103" s="56"/>
      <c r="I103" s="56"/>
      <c r="J103" s="63">
        <f>SUM(J94:J102)</f>
        <v>141</v>
      </c>
    </row>
  </sheetData>
  <mergeCells count="39">
    <mergeCell ref="C93:E93"/>
    <mergeCell ref="F93:G93"/>
    <mergeCell ref="H93:J93"/>
    <mergeCell ref="B89:D89"/>
    <mergeCell ref="E89:G89"/>
    <mergeCell ref="H89:J89"/>
    <mergeCell ref="C91:J91"/>
    <mergeCell ref="C92:G92"/>
    <mergeCell ref="H92:J92"/>
    <mergeCell ref="B87:D87"/>
    <mergeCell ref="E87:G87"/>
    <mergeCell ref="H87:J87"/>
    <mergeCell ref="B88:D88"/>
    <mergeCell ref="E88:G88"/>
    <mergeCell ref="H88:J88"/>
    <mergeCell ref="B85:D85"/>
    <mergeCell ref="E85:G85"/>
    <mergeCell ref="H85:J85"/>
    <mergeCell ref="B86:D86"/>
    <mergeCell ref="E86:G86"/>
    <mergeCell ref="H86:J86"/>
    <mergeCell ref="B83:D83"/>
    <mergeCell ref="E83:G83"/>
    <mergeCell ref="H83:J83"/>
    <mergeCell ref="B84:D84"/>
    <mergeCell ref="E84:G84"/>
    <mergeCell ref="H84:J84"/>
    <mergeCell ref="B80:D81"/>
    <mergeCell ref="E80:G81"/>
    <mergeCell ref="H80:J81"/>
    <mergeCell ref="B82:D82"/>
    <mergeCell ref="E82:G82"/>
    <mergeCell ref="H82:J82"/>
    <mergeCell ref="A79:B79"/>
    <mergeCell ref="A14:D14"/>
    <mergeCell ref="A69:D69"/>
    <mergeCell ref="A70:D70"/>
    <mergeCell ref="A71:D71"/>
    <mergeCell ref="A72:D72"/>
  </mergeCells>
  <pageMargins left="0.7" right="0.7" top="0.75" bottom="0.75" header="0.3" footer="0.3"/>
  <pageSetup orientation="landscape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242DD5-A423-46E7-ADD6-790755B49494}">
  <dimension ref="A1:N103"/>
  <sheetViews>
    <sheetView topLeftCell="A25" workbookViewId="0">
      <selection activeCell="M38" sqref="M38"/>
    </sheetView>
  </sheetViews>
  <sheetFormatPr defaultRowHeight="14.4" x14ac:dyDescent="0.3"/>
  <cols>
    <col min="1" max="1" width="28.88671875" customWidth="1"/>
    <col min="2" max="3" width="10.5546875" bestFit="1" customWidth="1"/>
    <col min="4" max="4" width="9.44140625" customWidth="1"/>
    <col min="5" max="5" width="11" bestFit="1" customWidth="1"/>
    <col min="6" max="6" width="11.109375" customWidth="1"/>
    <col min="7" max="7" width="11" customWidth="1"/>
    <col min="8" max="9" width="10.33203125" customWidth="1"/>
  </cols>
  <sheetData>
    <row r="1" spans="1:13" ht="18" thickBot="1" x14ac:dyDescent="0.4">
      <c r="A1" s="1" t="s">
        <v>0</v>
      </c>
      <c r="D1" s="8" t="s">
        <v>39</v>
      </c>
    </row>
    <row r="2" spans="1:13" ht="15" thickTop="1" x14ac:dyDescent="0.3">
      <c r="A2" s="8" t="s">
        <v>1</v>
      </c>
      <c r="B2">
        <v>16</v>
      </c>
    </row>
    <row r="3" spans="1:13" x14ac:dyDescent="0.3">
      <c r="A3" s="8" t="s">
        <v>2</v>
      </c>
      <c r="B3">
        <v>7</v>
      </c>
    </row>
    <row r="4" spans="1:13" x14ac:dyDescent="0.3">
      <c r="A4" s="8" t="s">
        <v>3</v>
      </c>
      <c r="B4">
        <v>15</v>
      </c>
    </row>
    <row r="5" spans="1:13" x14ac:dyDescent="0.3">
      <c r="A5" s="8" t="s">
        <v>4</v>
      </c>
      <c r="B5">
        <v>2</v>
      </c>
    </row>
    <row r="6" spans="1:13" x14ac:dyDescent="0.3">
      <c r="A6" s="8" t="s">
        <v>5</v>
      </c>
      <c r="B6">
        <v>1</v>
      </c>
    </row>
    <row r="7" spans="1:13" x14ac:dyDescent="0.3">
      <c r="A7" s="8" t="s">
        <v>6</v>
      </c>
      <c r="B7">
        <v>0</v>
      </c>
    </row>
    <row r="8" spans="1:13" x14ac:dyDescent="0.3">
      <c r="A8" s="8" t="s">
        <v>7</v>
      </c>
      <c r="B8">
        <v>0</v>
      </c>
    </row>
    <row r="9" spans="1:13" x14ac:dyDescent="0.3">
      <c r="A9" s="8" t="s">
        <v>8</v>
      </c>
      <c r="B9">
        <v>0</v>
      </c>
    </row>
    <row r="10" spans="1:13" x14ac:dyDescent="0.3">
      <c r="A10" s="8" t="s">
        <v>20</v>
      </c>
      <c r="B10">
        <v>0</v>
      </c>
    </row>
    <row r="11" spans="1:13" x14ac:dyDescent="0.3">
      <c r="A11" s="2" t="s">
        <v>15</v>
      </c>
      <c r="B11" s="3">
        <f>SUM(B2:B10)</f>
        <v>41</v>
      </c>
    </row>
    <row r="12" spans="1:13" x14ac:dyDescent="0.3">
      <c r="A12" s="2"/>
      <c r="B12" s="3"/>
    </row>
    <row r="13" spans="1:13" ht="15" thickBot="1" x14ac:dyDescent="0.35"/>
    <row r="14" spans="1:13" ht="17.399999999999999" x14ac:dyDescent="0.35">
      <c r="A14" s="132" t="s">
        <v>17</v>
      </c>
      <c r="B14" s="146"/>
      <c r="C14" s="146"/>
      <c r="D14" s="147"/>
      <c r="E14" s="8" t="s">
        <v>117</v>
      </c>
    </row>
    <row r="15" spans="1:13" ht="45.6" thickBot="1" x14ac:dyDescent="0.35">
      <c r="A15" s="16"/>
      <c r="B15" s="79" t="s">
        <v>65</v>
      </c>
      <c r="C15" s="79" t="s">
        <v>227</v>
      </c>
      <c r="D15" s="30" t="s">
        <v>21</v>
      </c>
    </row>
    <row r="16" spans="1:13" ht="15" thickTop="1" x14ac:dyDescent="0.3">
      <c r="A16" s="17" t="s">
        <v>1</v>
      </c>
      <c r="B16" s="32">
        <v>5546</v>
      </c>
      <c r="C16" s="32">
        <v>4722</v>
      </c>
      <c r="D16" s="33">
        <f t="shared" ref="D16:D25" si="0">C16-B16</f>
        <v>-824</v>
      </c>
      <c r="M16" s="98"/>
    </row>
    <row r="17" spans="1:13" x14ac:dyDescent="0.3">
      <c r="A17" s="17" t="s">
        <v>2</v>
      </c>
      <c r="B17" s="32">
        <v>6302</v>
      </c>
      <c r="C17" s="32">
        <v>5973</v>
      </c>
      <c r="D17" s="33">
        <f t="shared" si="0"/>
        <v>-329</v>
      </c>
      <c r="E17" s="92"/>
    </row>
    <row r="18" spans="1:13" x14ac:dyDescent="0.3">
      <c r="A18" s="17" t="s">
        <v>3</v>
      </c>
      <c r="B18" s="32">
        <v>1058</v>
      </c>
      <c r="C18" s="32">
        <v>878</v>
      </c>
      <c r="D18" s="33">
        <f t="shared" si="0"/>
        <v>-180</v>
      </c>
      <c r="E18" s="92"/>
    </row>
    <row r="19" spans="1:13" x14ac:dyDescent="0.3">
      <c r="A19" s="17" t="s">
        <v>4</v>
      </c>
      <c r="B19" s="32">
        <v>217</v>
      </c>
      <c r="C19" s="32">
        <v>157</v>
      </c>
      <c r="D19" s="33">
        <f t="shared" si="0"/>
        <v>-60</v>
      </c>
      <c r="E19" s="92"/>
    </row>
    <row r="20" spans="1:13" x14ac:dyDescent="0.3">
      <c r="A20" s="17" t="s">
        <v>5</v>
      </c>
      <c r="B20" s="32">
        <v>157</v>
      </c>
      <c r="C20" s="32">
        <v>162</v>
      </c>
      <c r="D20" s="33">
        <f t="shared" si="0"/>
        <v>5</v>
      </c>
      <c r="E20" s="92"/>
    </row>
    <row r="21" spans="1:13" x14ac:dyDescent="0.3">
      <c r="A21" s="17" t="s">
        <v>6</v>
      </c>
      <c r="B21" s="32">
        <v>50</v>
      </c>
      <c r="C21" s="32">
        <v>40</v>
      </c>
      <c r="D21" s="33">
        <f t="shared" si="0"/>
        <v>-10</v>
      </c>
      <c r="E21" s="92"/>
    </row>
    <row r="22" spans="1:13" x14ac:dyDescent="0.3">
      <c r="A22" s="17" t="s">
        <v>7</v>
      </c>
      <c r="B22" s="32">
        <v>169</v>
      </c>
      <c r="C22" s="32">
        <v>72</v>
      </c>
      <c r="D22" s="33">
        <f t="shared" si="0"/>
        <v>-97</v>
      </c>
      <c r="E22" s="92"/>
    </row>
    <row r="23" spans="1:13" x14ac:dyDescent="0.3">
      <c r="A23" s="17" t="s">
        <v>8</v>
      </c>
      <c r="B23" s="15">
        <v>61</v>
      </c>
      <c r="C23" s="15">
        <v>71</v>
      </c>
      <c r="D23" s="18">
        <f t="shared" si="0"/>
        <v>10</v>
      </c>
      <c r="E23" s="92"/>
    </row>
    <row r="24" spans="1:13" x14ac:dyDescent="0.3">
      <c r="A24" s="17" t="s">
        <v>20</v>
      </c>
      <c r="B24" s="15">
        <v>83</v>
      </c>
      <c r="C24" s="15">
        <v>57</v>
      </c>
      <c r="D24" s="18">
        <f t="shared" si="0"/>
        <v>-26</v>
      </c>
      <c r="E24" s="92"/>
    </row>
    <row r="25" spans="1:13" ht="15" thickBot="1" x14ac:dyDescent="0.35">
      <c r="A25" s="19"/>
      <c r="B25" s="39">
        <f>SUM(B16:B24)</f>
        <v>13643</v>
      </c>
      <c r="C25" s="39">
        <f>SUM(C16:C24)</f>
        <v>12132</v>
      </c>
      <c r="D25" s="21">
        <f t="shared" si="0"/>
        <v>-1511</v>
      </c>
      <c r="E25" s="92"/>
    </row>
    <row r="28" spans="1:13" ht="18" thickBot="1" x14ac:dyDescent="0.4">
      <c r="A28" s="1" t="s">
        <v>41</v>
      </c>
    </row>
    <row r="29" spans="1:13" ht="29.4" thickTop="1" x14ac:dyDescent="0.3">
      <c r="B29" s="10" t="s">
        <v>40</v>
      </c>
      <c r="C29" s="10" t="s">
        <v>2</v>
      </c>
      <c r="D29" s="28" t="s">
        <v>3</v>
      </c>
      <c r="E29" s="10" t="s">
        <v>48</v>
      </c>
      <c r="F29" s="10" t="s">
        <v>49</v>
      </c>
      <c r="G29" s="10" t="s">
        <v>50</v>
      </c>
      <c r="H29" s="10" t="s">
        <v>7</v>
      </c>
      <c r="I29" s="10" t="s">
        <v>55</v>
      </c>
      <c r="J29" s="10" t="s">
        <v>42</v>
      </c>
    </row>
    <row r="30" spans="1:13" x14ac:dyDescent="0.3">
      <c r="A30" s="8" t="s">
        <v>32</v>
      </c>
      <c r="B30" s="9">
        <v>814</v>
      </c>
      <c r="C30" s="9">
        <v>993</v>
      </c>
      <c r="D30" s="9">
        <v>161</v>
      </c>
      <c r="E30" s="9">
        <v>34</v>
      </c>
      <c r="F30" s="9">
        <v>23</v>
      </c>
      <c r="G30" s="9">
        <v>9</v>
      </c>
      <c r="H30" s="9">
        <v>1</v>
      </c>
      <c r="I30" s="9">
        <v>48</v>
      </c>
      <c r="J30" s="9">
        <f t="shared" ref="J30:J36" si="1">SUM(B30:I30)</f>
        <v>2083</v>
      </c>
    </row>
    <row r="31" spans="1:13" x14ac:dyDescent="0.3">
      <c r="A31" s="8" t="s">
        <v>33</v>
      </c>
      <c r="B31" s="9">
        <v>811</v>
      </c>
      <c r="C31" s="9">
        <v>1016</v>
      </c>
      <c r="D31" s="9">
        <v>139</v>
      </c>
      <c r="E31" s="9">
        <v>28</v>
      </c>
      <c r="F31" s="9">
        <v>30</v>
      </c>
      <c r="G31" s="9">
        <v>10</v>
      </c>
      <c r="H31" s="9">
        <v>4</v>
      </c>
      <c r="I31" s="9">
        <v>0</v>
      </c>
      <c r="J31" s="9">
        <f t="shared" si="1"/>
        <v>2038</v>
      </c>
    </row>
    <row r="32" spans="1:13" x14ac:dyDescent="0.3">
      <c r="A32" s="8" t="s">
        <v>34</v>
      </c>
      <c r="B32" s="9">
        <v>881</v>
      </c>
      <c r="C32" s="9">
        <v>1063</v>
      </c>
      <c r="D32" s="9">
        <v>115</v>
      </c>
      <c r="E32" s="9">
        <v>28</v>
      </c>
      <c r="F32" s="9">
        <v>23</v>
      </c>
      <c r="G32" s="9">
        <v>3</v>
      </c>
      <c r="H32" s="9">
        <v>0</v>
      </c>
      <c r="I32" s="9">
        <v>0</v>
      </c>
      <c r="J32" s="9">
        <f t="shared" si="1"/>
        <v>2113</v>
      </c>
      <c r="M32" s="98"/>
    </row>
    <row r="33" spans="1:14" x14ac:dyDescent="0.3">
      <c r="A33" s="8" t="s">
        <v>35</v>
      </c>
      <c r="B33" s="9">
        <v>645</v>
      </c>
      <c r="C33" s="9">
        <v>928</v>
      </c>
      <c r="D33" s="9">
        <v>142</v>
      </c>
      <c r="E33" s="9">
        <v>19</v>
      </c>
      <c r="F33" s="9">
        <v>20</v>
      </c>
      <c r="G33" s="9">
        <v>6</v>
      </c>
      <c r="H33" s="9">
        <v>2</v>
      </c>
      <c r="I33" s="9">
        <v>0</v>
      </c>
      <c r="J33" s="9">
        <f t="shared" si="1"/>
        <v>1762</v>
      </c>
    </row>
    <row r="34" spans="1:14" x14ac:dyDescent="0.3">
      <c r="A34" s="8" t="s">
        <v>36</v>
      </c>
      <c r="B34" s="9">
        <v>513</v>
      </c>
      <c r="C34" s="9">
        <v>593</v>
      </c>
      <c r="D34" s="9">
        <v>122</v>
      </c>
      <c r="E34" s="9">
        <v>15</v>
      </c>
      <c r="F34" s="9">
        <v>17</v>
      </c>
      <c r="G34" s="9">
        <v>4</v>
      </c>
      <c r="H34" s="9">
        <v>1</v>
      </c>
      <c r="I34" s="9">
        <v>1</v>
      </c>
      <c r="J34" s="9">
        <f t="shared" si="1"/>
        <v>1266</v>
      </c>
    </row>
    <row r="35" spans="1:14" x14ac:dyDescent="0.3">
      <c r="A35" s="8" t="s">
        <v>37</v>
      </c>
      <c r="B35" s="9">
        <v>429</v>
      </c>
      <c r="C35" s="9">
        <v>510</v>
      </c>
      <c r="D35" s="9">
        <v>76</v>
      </c>
      <c r="E35" s="9">
        <v>12</v>
      </c>
      <c r="F35" s="9">
        <v>20</v>
      </c>
      <c r="G35" s="9">
        <v>1</v>
      </c>
      <c r="H35" s="9">
        <v>7</v>
      </c>
      <c r="I35" s="9">
        <v>0</v>
      </c>
      <c r="J35" s="9">
        <f t="shared" si="1"/>
        <v>1055</v>
      </c>
    </row>
    <row r="36" spans="1:14" x14ac:dyDescent="0.3">
      <c r="A36" s="8" t="s">
        <v>38</v>
      </c>
      <c r="B36" s="9">
        <v>662</v>
      </c>
      <c r="C36" s="9">
        <v>903</v>
      </c>
      <c r="D36" s="9">
        <v>123</v>
      </c>
      <c r="E36" s="9">
        <v>24</v>
      </c>
      <c r="F36" s="9">
        <v>31</v>
      </c>
      <c r="G36" s="9">
        <v>7</v>
      </c>
      <c r="H36" s="9">
        <v>57</v>
      </c>
      <c r="I36" s="9">
        <v>8</v>
      </c>
      <c r="J36" s="9">
        <f t="shared" si="1"/>
        <v>1815</v>
      </c>
    </row>
    <row r="37" spans="1:14" ht="15" thickBot="1" x14ac:dyDescent="0.35">
      <c r="B37" s="13">
        <f t="shared" ref="B37:J37" si="2">SUM(B30:B36)</f>
        <v>4755</v>
      </c>
      <c r="C37" s="13">
        <f t="shared" si="2"/>
        <v>6006</v>
      </c>
      <c r="D37" s="13">
        <f t="shared" si="2"/>
        <v>878</v>
      </c>
      <c r="E37" s="13">
        <f t="shared" si="2"/>
        <v>160</v>
      </c>
      <c r="F37" s="13">
        <f t="shared" si="2"/>
        <v>164</v>
      </c>
      <c r="G37" s="13">
        <f t="shared" si="2"/>
        <v>40</v>
      </c>
      <c r="H37" s="13">
        <f t="shared" si="2"/>
        <v>72</v>
      </c>
      <c r="I37" s="13">
        <f t="shared" si="2"/>
        <v>57</v>
      </c>
      <c r="J37" s="13">
        <f t="shared" si="2"/>
        <v>12132</v>
      </c>
    </row>
    <row r="38" spans="1:14" ht="15" thickTop="1" x14ac:dyDescent="0.3">
      <c r="K38" s="10"/>
      <c r="L38" s="10"/>
      <c r="M38" s="10"/>
      <c r="N38" s="10"/>
    </row>
    <row r="69" spans="1:11" x14ac:dyDescent="0.3">
      <c r="A69" s="135" t="s">
        <v>231</v>
      </c>
      <c r="B69" s="135"/>
      <c r="C69" s="135"/>
      <c r="D69" s="135"/>
      <c r="E69" s="94">
        <v>8</v>
      </c>
    </row>
    <row r="70" spans="1:11" x14ac:dyDescent="0.3">
      <c r="A70" s="135" t="s">
        <v>232</v>
      </c>
      <c r="B70" s="135"/>
      <c r="C70" s="135"/>
      <c r="D70" s="135"/>
      <c r="E70" s="94">
        <v>18</v>
      </c>
    </row>
    <row r="71" spans="1:11" x14ac:dyDescent="0.3">
      <c r="A71" s="135" t="s">
        <v>229</v>
      </c>
      <c r="B71" s="135"/>
      <c r="C71" s="135"/>
      <c r="D71" s="135"/>
      <c r="E71" s="36">
        <v>4</v>
      </c>
    </row>
    <row r="72" spans="1:11" x14ac:dyDescent="0.3">
      <c r="A72" s="135" t="s">
        <v>230</v>
      </c>
      <c r="B72" s="148"/>
      <c r="C72" s="148"/>
      <c r="D72" s="148"/>
      <c r="E72" s="36">
        <v>0</v>
      </c>
    </row>
    <row r="74" spans="1:11" ht="18" thickBot="1" x14ac:dyDescent="0.4">
      <c r="A74" s="90" t="s">
        <v>233</v>
      </c>
      <c r="B74" s="90"/>
      <c r="C74" s="90"/>
    </row>
    <row r="75" spans="1:11" ht="15" thickTop="1" x14ac:dyDescent="0.3"/>
    <row r="76" spans="1:11" ht="15" thickBot="1" x14ac:dyDescent="0.35">
      <c r="A76" s="46">
        <v>44013</v>
      </c>
      <c r="B76" s="46">
        <v>43983</v>
      </c>
      <c r="C76" s="46">
        <v>43952</v>
      </c>
      <c r="D76" s="46">
        <v>43922</v>
      </c>
      <c r="E76" s="46">
        <v>43891</v>
      </c>
      <c r="F76" s="46" t="s">
        <v>228</v>
      </c>
      <c r="G76" s="48">
        <v>2019</v>
      </c>
      <c r="H76" s="48">
        <v>2018</v>
      </c>
      <c r="I76" s="46" t="s">
        <v>217</v>
      </c>
      <c r="J76" s="49" t="s">
        <v>44</v>
      </c>
    </row>
    <row r="77" spans="1:11" ht="15.6" thickTop="1" thickBot="1" x14ac:dyDescent="0.35">
      <c r="A77" s="45">
        <v>19</v>
      </c>
      <c r="B77" s="45">
        <v>9</v>
      </c>
      <c r="C77" s="45">
        <v>3</v>
      </c>
      <c r="D77" s="45">
        <v>0</v>
      </c>
      <c r="E77" s="45">
        <v>3</v>
      </c>
      <c r="F77" s="45">
        <v>3</v>
      </c>
      <c r="G77" s="45">
        <v>22</v>
      </c>
      <c r="H77" s="45">
        <v>6</v>
      </c>
      <c r="I77" s="45">
        <v>5</v>
      </c>
      <c r="J77" s="43">
        <f>SUM(A77:I77)</f>
        <v>70</v>
      </c>
    </row>
    <row r="78" spans="1:11" ht="15" thickTop="1" x14ac:dyDescent="0.3">
      <c r="A78" s="80"/>
      <c r="B78" s="80"/>
      <c r="C78" s="80"/>
      <c r="D78" s="80"/>
      <c r="E78" s="80"/>
      <c r="F78" s="80"/>
      <c r="G78" s="80"/>
      <c r="H78" s="80"/>
      <c r="I78" s="80"/>
      <c r="J78" s="81"/>
    </row>
    <row r="79" spans="1:11" ht="18" thickBot="1" x14ac:dyDescent="0.4">
      <c r="A79" s="123" t="s">
        <v>204</v>
      </c>
      <c r="B79" s="123"/>
      <c r="C79" s="82"/>
      <c r="D79" s="82"/>
      <c r="E79" s="82"/>
      <c r="F79" s="82"/>
      <c r="G79" s="82"/>
      <c r="H79" s="82"/>
      <c r="I79" s="82"/>
      <c r="J79" s="83"/>
      <c r="K79" s="22"/>
    </row>
    <row r="80" spans="1:11" ht="15.6" thickTop="1" thickBot="1" x14ac:dyDescent="0.35">
      <c r="A80" s="86" t="s">
        <v>240</v>
      </c>
      <c r="B80" s="154" t="s">
        <v>234</v>
      </c>
      <c r="C80" s="154"/>
      <c r="D80" s="154"/>
      <c r="E80" s="154" t="s">
        <v>235</v>
      </c>
      <c r="F80" s="154"/>
      <c r="G80" s="154"/>
      <c r="H80" s="154" t="s">
        <v>236</v>
      </c>
      <c r="I80" s="154"/>
      <c r="J80" s="154"/>
      <c r="K80" s="22"/>
    </row>
    <row r="81" spans="1:11" ht="15" thickBot="1" x14ac:dyDescent="0.35">
      <c r="A81" s="84" t="s">
        <v>207</v>
      </c>
      <c r="B81" s="154"/>
      <c r="C81" s="154"/>
      <c r="D81" s="154"/>
      <c r="E81" s="154"/>
      <c r="F81" s="154"/>
      <c r="G81" s="154"/>
      <c r="H81" s="154"/>
      <c r="I81" s="154"/>
      <c r="J81" s="154"/>
      <c r="K81" s="22"/>
    </row>
    <row r="82" spans="1:11" x14ac:dyDescent="0.3">
      <c r="A82" s="54" t="s">
        <v>1</v>
      </c>
      <c r="B82" s="155">
        <v>95</v>
      </c>
      <c r="C82" s="155"/>
      <c r="D82" s="155"/>
      <c r="E82" s="157">
        <v>200</v>
      </c>
      <c r="F82" s="158"/>
      <c r="G82" s="158"/>
      <c r="H82" s="157">
        <v>157</v>
      </c>
      <c r="I82" s="158"/>
      <c r="J82" s="158"/>
      <c r="K82" s="22"/>
    </row>
    <row r="83" spans="1:11" x14ac:dyDescent="0.3">
      <c r="A83" s="54" t="s">
        <v>2</v>
      </c>
      <c r="B83" s="156">
        <v>42</v>
      </c>
      <c r="C83" s="156"/>
      <c r="D83" s="156"/>
      <c r="E83" s="157">
        <v>173</v>
      </c>
      <c r="F83" s="158"/>
      <c r="G83" s="158"/>
      <c r="H83" s="157">
        <v>131</v>
      </c>
      <c r="I83" s="158"/>
      <c r="J83" s="158"/>
      <c r="K83" s="22"/>
    </row>
    <row r="84" spans="1:11" x14ac:dyDescent="0.3">
      <c r="A84" s="54" t="s">
        <v>3</v>
      </c>
      <c r="B84" s="156">
        <v>43</v>
      </c>
      <c r="C84" s="156"/>
      <c r="D84" s="156"/>
      <c r="E84" s="157">
        <v>97</v>
      </c>
      <c r="F84" s="158"/>
      <c r="G84" s="158"/>
      <c r="H84" s="157">
        <v>67</v>
      </c>
      <c r="I84" s="158"/>
      <c r="J84" s="158"/>
      <c r="K84" s="22"/>
    </row>
    <row r="85" spans="1:11" x14ac:dyDescent="0.3">
      <c r="A85" s="54" t="s">
        <v>4</v>
      </c>
      <c r="B85" s="156">
        <v>6</v>
      </c>
      <c r="C85" s="156"/>
      <c r="D85" s="156"/>
      <c r="E85" s="157">
        <v>8</v>
      </c>
      <c r="F85" s="158"/>
      <c r="G85" s="158"/>
      <c r="H85" s="157">
        <v>12</v>
      </c>
      <c r="I85" s="158"/>
      <c r="J85" s="158"/>
      <c r="K85" s="22"/>
    </row>
    <row r="86" spans="1:11" x14ac:dyDescent="0.3">
      <c r="A86" s="54" t="s">
        <v>5</v>
      </c>
      <c r="B86" s="156">
        <v>5</v>
      </c>
      <c r="C86" s="156"/>
      <c r="D86" s="156"/>
      <c r="E86" s="157">
        <v>4</v>
      </c>
      <c r="F86" s="158"/>
      <c r="G86" s="158"/>
      <c r="H86" s="157">
        <v>2</v>
      </c>
      <c r="I86" s="158"/>
      <c r="J86" s="158"/>
      <c r="K86" s="22"/>
    </row>
    <row r="87" spans="1:11" x14ac:dyDescent="0.3">
      <c r="A87" s="54" t="s">
        <v>6</v>
      </c>
      <c r="B87" s="156">
        <v>1</v>
      </c>
      <c r="C87" s="156"/>
      <c r="D87" s="156"/>
      <c r="E87" s="157">
        <v>2</v>
      </c>
      <c r="F87" s="158"/>
      <c r="G87" s="158"/>
      <c r="H87" s="157">
        <v>4</v>
      </c>
      <c r="I87" s="158"/>
      <c r="J87" s="158"/>
      <c r="K87" s="22"/>
    </row>
    <row r="88" spans="1:11" x14ac:dyDescent="0.3">
      <c r="A88" s="54" t="s">
        <v>7</v>
      </c>
      <c r="B88" s="156">
        <v>4</v>
      </c>
      <c r="C88" s="156"/>
      <c r="D88" s="156"/>
      <c r="E88" s="157">
        <v>18</v>
      </c>
      <c r="F88" s="158"/>
      <c r="G88" s="158"/>
      <c r="H88" s="157">
        <v>8</v>
      </c>
      <c r="I88" s="158"/>
      <c r="J88" s="158"/>
      <c r="K88" s="22"/>
    </row>
    <row r="89" spans="1:11" x14ac:dyDescent="0.3">
      <c r="A89" s="85" t="s">
        <v>15</v>
      </c>
      <c r="B89" s="159">
        <f>SUM(B82:D88)</f>
        <v>196</v>
      </c>
      <c r="C89" s="158"/>
      <c r="D89" s="158"/>
      <c r="E89" s="159">
        <f>SUM(E82:G88)</f>
        <v>502</v>
      </c>
      <c r="F89" s="158"/>
      <c r="G89" s="158"/>
      <c r="H89" s="159">
        <f>SUM(H82:J88)</f>
        <v>381</v>
      </c>
      <c r="I89" s="158"/>
      <c r="J89" s="158"/>
      <c r="K89" s="22"/>
    </row>
    <row r="90" spans="1:11" ht="15" thickBot="1" x14ac:dyDescent="0.35"/>
    <row r="91" spans="1:11" ht="15.6" x14ac:dyDescent="0.3">
      <c r="A91" s="36" t="s">
        <v>69</v>
      </c>
      <c r="B91" s="36">
        <f>B11</f>
        <v>41</v>
      </c>
      <c r="C91" s="137" t="s">
        <v>238</v>
      </c>
      <c r="D91" s="138"/>
      <c r="E91" s="138"/>
      <c r="F91" s="138"/>
      <c r="G91" s="138"/>
      <c r="H91" s="138"/>
      <c r="I91" s="138"/>
      <c r="J91" s="139"/>
    </row>
    <row r="92" spans="1:11" ht="44.25" customHeight="1" x14ac:dyDescent="0.3">
      <c r="A92" s="37" t="s">
        <v>237</v>
      </c>
      <c r="B92" s="36">
        <f>J77</f>
        <v>70</v>
      </c>
      <c r="C92" s="143">
        <v>2020</v>
      </c>
      <c r="D92" s="151"/>
      <c r="E92" s="151"/>
      <c r="F92" s="151"/>
      <c r="G92" s="151"/>
      <c r="H92" s="143">
        <v>2019</v>
      </c>
      <c r="I92" s="144"/>
      <c r="J92" s="145"/>
    </row>
    <row r="93" spans="1:11" ht="29.4" thickBot="1" x14ac:dyDescent="0.35">
      <c r="A93" s="37" t="s">
        <v>239</v>
      </c>
      <c r="B93" s="37">
        <v>585</v>
      </c>
      <c r="C93" s="140" t="s">
        <v>114</v>
      </c>
      <c r="D93" s="153"/>
      <c r="E93" s="153"/>
      <c r="F93" s="153" t="s">
        <v>115</v>
      </c>
      <c r="G93" s="142"/>
      <c r="H93" s="140" t="s">
        <v>114</v>
      </c>
      <c r="I93" s="141"/>
      <c r="J93" s="142"/>
    </row>
    <row r="94" spans="1:11" x14ac:dyDescent="0.3">
      <c r="A94" s="36" t="s">
        <v>61</v>
      </c>
      <c r="B94" s="36">
        <f>E103</f>
        <v>577</v>
      </c>
      <c r="C94" s="54" t="s">
        <v>1</v>
      </c>
      <c r="E94" s="57">
        <v>211</v>
      </c>
      <c r="F94" s="77" t="s">
        <v>32</v>
      </c>
      <c r="G94" s="59">
        <v>109</v>
      </c>
      <c r="H94" s="54" t="s">
        <v>1</v>
      </c>
      <c r="J94" s="59">
        <v>215</v>
      </c>
    </row>
    <row r="95" spans="1:11" x14ac:dyDescent="0.3">
      <c r="A95" s="36" t="s">
        <v>27</v>
      </c>
      <c r="B95" s="40">
        <f>C25</f>
        <v>12132</v>
      </c>
      <c r="C95" s="54" t="s">
        <v>2</v>
      </c>
      <c r="E95" s="53">
        <v>293</v>
      </c>
      <c r="F95" s="77" t="s">
        <v>116</v>
      </c>
      <c r="G95" s="59">
        <v>107</v>
      </c>
      <c r="H95" s="54" t="s">
        <v>2</v>
      </c>
      <c r="J95" s="59">
        <v>278</v>
      </c>
    </row>
    <row r="96" spans="1:11" x14ac:dyDescent="0.3">
      <c r="A96" s="67"/>
      <c r="B96" s="68"/>
      <c r="C96" s="54" t="s">
        <v>3</v>
      </c>
      <c r="E96" s="53">
        <v>51</v>
      </c>
      <c r="F96" s="77" t="s">
        <v>34</v>
      </c>
      <c r="G96" s="59">
        <v>100</v>
      </c>
      <c r="H96" s="54" t="s">
        <v>3</v>
      </c>
      <c r="J96" s="59">
        <v>50</v>
      </c>
    </row>
    <row r="97" spans="1:10" x14ac:dyDescent="0.3">
      <c r="C97" s="54" t="s">
        <v>4</v>
      </c>
      <c r="E97" s="53">
        <v>11</v>
      </c>
      <c r="F97" s="77" t="s">
        <v>35</v>
      </c>
      <c r="G97" s="59">
        <v>87</v>
      </c>
      <c r="H97" s="54" t="s">
        <v>4</v>
      </c>
      <c r="J97" s="59">
        <v>8</v>
      </c>
    </row>
    <row r="98" spans="1:10" x14ac:dyDescent="0.3">
      <c r="A98" s="36" t="s">
        <v>109</v>
      </c>
      <c r="B98" s="36">
        <f>D25</f>
        <v>-1511</v>
      </c>
      <c r="C98" s="54" t="s">
        <v>5</v>
      </c>
      <c r="E98" s="53">
        <v>9</v>
      </c>
      <c r="F98" s="78" t="s">
        <v>36</v>
      </c>
      <c r="G98" s="59">
        <v>47</v>
      </c>
      <c r="H98" s="54" t="s">
        <v>5</v>
      </c>
      <c r="J98" s="59">
        <v>9</v>
      </c>
    </row>
    <row r="99" spans="1:10" x14ac:dyDescent="0.3">
      <c r="A99" s="36" t="s">
        <v>110</v>
      </c>
      <c r="B99" s="38">
        <f>((C25-B93)/B25)</f>
        <v>0.84636810085758263</v>
      </c>
      <c r="C99" s="54" t="s">
        <v>6</v>
      </c>
      <c r="E99" s="53">
        <v>2</v>
      </c>
      <c r="F99" s="77" t="s">
        <v>37</v>
      </c>
      <c r="G99" s="59">
        <v>48</v>
      </c>
      <c r="H99" s="54" t="s">
        <v>6</v>
      </c>
      <c r="J99" s="59">
        <v>2</v>
      </c>
    </row>
    <row r="100" spans="1:10" x14ac:dyDescent="0.3">
      <c r="C100" s="54" t="s">
        <v>7</v>
      </c>
      <c r="E100" s="53">
        <v>0</v>
      </c>
      <c r="F100" s="77" t="s">
        <v>38</v>
      </c>
      <c r="G100" s="59">
        <v>79</v>
      </c>
      <c r="H100" s="54" t="s">
        <v>7</v>
      </c>
      <c r="J100" s="59">
        <v>0</v>
      </c>
    </row>
    <row r="101" spans="1:10" x14ac:dyDescent="0.3">
      <c r="C101" s="54" t="s">
        <v>8</v>
      </c>
      <c r="E101" s="53">
        <v>0</v>
      </c>
      <c r="G101" s="59"/>
      <c r="H101" s="54" t="s">
        <v>8</v>
      </c>
      <c r="J101" s="59">
        <v>0</v>
      </c>
    </row>
    <row r="102" spans="1:10" x14ac:dyDescent="0.3">
      <c r="C102" s="54" t="s">
        <v>20</v>
      </c>
      <c r="E102" s="53">
        <v>0</v>
      </c>
      <c r="G102" s="59"/>
      <c r="H102" s="54" t="s">
        <v>20</v>
      </c>
      <c r="J102" s="59">
        <v>0</v>
      </c>
    </row>
    <row r="103" spans="1:10" ht="15" thickBot="1" x14ac:dyDescent="0.35">
      <c r="A103" s="91" t="s">
        <v>82</v>
      </c>
      <c r="B103" s="93">
        <v>281</v>
      </c>
      <c r="C103" s="55"/>
      <c r="D103" s="56"/>
      <c r="E103" s="58">
        <f>SUM(E94:E102)</f>
        <v>577</v>
      </c>
      <c r="F103" s="56"/>
      <c r="G103" s="63">
        <f>SUM(G94:G102)</f>
        <v>577</v>
      </c>
      <c r="H103" s="56"/>
      <c r="I103" s="56"/>
      <c r="J103" s="63">
        <f>SUM(J94:J102)</f>
        <v>562</v>
      </c>
    </row>
  </sheetData>
  <mergeCells count="39">
    <mergeCell ref="A79:B79"/>
    <mergeCell ref="A14:D14"/>
    <mergeCell ref="A69:D69"/>
    <mergeCell ref="A70:D70"/>
    <mergeCell ref="A71:D71"/>
    <mergeCell ref="A72:D72"/>
    <mergeCell ref="B80:D81"/>
    <mergeCell ref="E80:G81"/>
    <mergeCell ref="H80:J81"/>
    <mergeCell ref="B82:D82"/>
    <mergeCell ref="E82:G82"/>
    <mergeCell ref="H82:J82"/>
    <mergeCell ref="B83:D83"/>
    <mergeCell ref="E83:G83"/>
    <mergeCell ref="H83:J83"/>
    <mergeCell ref="B84:D84"/>
    <mergeCell ref="E84:G84"/>
    <mergeCell ref="H84:J84"/>
    <mergeCell ref="B85:D85"/>
    <mergeCell ref="E85:G85"/>
    <mergeCell ref="H85:J85"/>
    <mergeCell ref="B86:D86"/>
    <mergeCell ref="E86:G86"/>
    <mergeCell ref="H86:J86"/>
    <mergeCell ref="B87:D87"/>
    <mergeCell ref="E87:G87"/>
    <mergeCell ref="H87:J87"/>
    <mergeCell ref="B88:D88"/>
    <mergeCell ref="E88:G88"/>
    <mergeCell ref="H88:J88"/>
    <mergeCell ref="C93:E93"/>
    <mergeCell ref="F93:G93"/>
    <mergeCell ref="H93:J93"/>
    <mergeCell ref="B89:D89"/>
    <mergeCell ref="E89:G89"/>
    <mergeCell ref="H89:J89"/>
    <mergeCell ref="C91:J91"/>
    <mergeCell ref="C92:G92"/>
    <mergeCell ref="H92:J92"/>
  </mergeCells>
  <pageMargins left="0.7" right="0.7" top="0.75" bottom="0.75" header="0.3" footer="0.3"/>
  <pageSetup orientation="landscape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498D65-40C4-41A4-A415-C81B91C3DC7A}">
  <dimension ref="A1:N103"/>
  <sheetViews>
    <sheetView topLeftCell="A25" workbookViewId="0">
      <selection activeCell="N35" sqref="N35"/>
    </sheetView>
  </sheetViews>
  <sheetFormatPr defaultRowHeight="14.4" x14ac:dyDescent="0.3"/>
  <cols>
    <col min="1" max="1" width="28.88671875" customWidth="1"/>
    <col min="2" max="3" width="10.5546875" bestFit="1" customWidth="1"/>
    <col min="4" max="4" width="9.44140625" customWidth="1"/>
    <col min="5" max="5" width="11" bestFit="1" customWidth="1"/>
    <col min="6" max="6" width="11.109375" customWidth="1"/>
    <col min="7" max="7" width="11" customWidth="1"/>
    <col min="8" max="9" width="10.33203125" customWidth="1"/>
  </cols>
  <sheetData>
    <row r="1" spans="1:13" ht="18" thickBot="1" x14ac:dyDescent="0.4">
      <c r="A1" s="1" t="s">
        <v>0</v>
      </c>
      <c r="D1" s="8" t="s">
        <v>39</v>
      </c>
    </row>
    <row r="2" spans="1:13" ht="15" thickTop="1" x14ac:dyDescent="0.3">
      <c r="A2" s="8" t="s">
        <v>1</v>
      </c>
      <c r="B2">
        <v>12</v>
      </c>
    </row>
    <row r="3" spans="1:13" x14ac:dyDescent="0.3">
      <c r="A3" s="8" t="s">
        <v>2</v>
      </c>
      <c r="B3">
        <v>5</v>
      </c>
    </row>
    <row r="4" spans="1:13" x14ac:dyDescent="0.3">
      <c r="A4" s="8" t="s">
        <v>3</v>
      </c>
      <c r="B4">
        <v>9</v>
      </c>
    </row>
    <row r="5" spans="1:13" x14ac:dyDescent="0.3">
      <c r="A5" s="8" t="s">
        <v>4</v>
      </c>
      <c r="B5">
        <v>1</v>
      </c>
    </row>
    <row r="6" spans="1:13" x14ac:dyDescent="0.3">
      <c r="A6" s="8" t="s">
        <v>5</v>
      </c>
      <c r="B6">
        <v>1</v>
      </c>
    </row>
    <row r="7" spans="1:13" x14ac:dyDescent="0.3">
      <c r="A7" s="8" t="s">
        <v>6</v>
      </c>
      <c r="B7">
        <v>0</v>
      </c>
    </row>
    <row r="8" spans="1:13" x14ac:dyDescent="0.3">
      <c r="A8" s="8" t="s">
        <v>7</v>
      </c>
      <c r="B8">
        <v>0</v>
      </c>
    </row>
    <row r="9" spans="1:13" x14ac:dyDescent="0.3">
      <c r="A9" s="8" t="s">
        <v>8</v>
      </c>
      <c r="B9">
        <v>0</v>
      </c>
    </row>
    <row r="10" spans="1:13" x14ac:dyDescent="0.3">
      <c r="A10" s="8" t="s">
        <v>20</v>
      </c>
      <c r="B10">
        <v>0</v>
      </c>
    </row>
    <row r="11" spans="1:13" x14ac:dyDescent="0.3">
      <c r="A11" s="2" t="s">
        <v>15</v>
      </c>
      <c r="B11" s="3">
        <f>SUM(B2:B10)</f>
        <v>28</v>
      </c>
    </row>
    <row r="12" spans="1:13" x14ac:dyDescent="0.3">
      <c r="A12" s="2"/>
      <c r="B12" s="3"/>
    </row>
    <row r="13" spans="1:13" ht="15" thickBot="1" x14ac:dyDescent="0.35"/>
    <row r="14" spans="1:13" ht="17.399999999999999" x14ac:dyDescent="0.35">
      <c r="A14" s="132" t="s">
        <v>17</v>
      </c>
      <c r="B14" s="146"/>
      <c r="C14" s="146"/>
      <c r="D14" s="147"/>
      <c r="E14" s="8" t="s">
        <v>117</v>
      </c>
    </row>
    <row r="15" spans="1:13" ht="45.6" thickBot="1" x14ac:dyDescent="0.35">
      <c r="A15" s="16"/>
      <c r="B15" s="79" t="s">
        <v>71</v>
      </c>
      <c r="C15" s="79" t="s">
        <v>241</v>
      </c>
      <c r="D15" s="30" t="s">
        <v>21</v>
      </c>
    </row>
    <row r="16" spans="1:13" ht="15" thickTop="1" x14ac:dyDescent="0.3">
      <c r="A16" s="17" t="s">
        <v>1</v>
      </c>
      <c r="B16" s="32">
        <v>5504</v>
      </c>
      <c r="C16" s="32">
        <v>4725</v>
      </c>
      <c r="D16" s="33">
        <f t="shared" ref="D16:D25" si="0">C16-B16</f>
        <v>-779</v>
      </c>
      <c r="M16" s="98"/>
    </row>
    <row r="17" spans="1:13" x14ac:dyDescent="0.3">
      <c r="A17" s="17" t="s">
        <v>2</v>
      </c>
      <c r="B17" s="32">
        <v>6303</v>
      </c>
      <c r="C17" s="32">
        <v>6068</v>
      </c>
      <c r="D17" s="33">
        <f t="shared" si="0"/>
        <v>-235</v>
      </c>
      <c r="E17" s="97"/>
    </row>
    <row r="18" spans="1:13" x14ac:dyDescent="0.3">
      <c r="A18" s="17" t="s">
        <v>3</v>
      </c>
      <c r="B18" s="32">
        <v>1071</v>
      </c>
      <c r="C18" s="32">
        <v>882</v>
      </c>
      <c r="D18" s="33">
        <f t="shared" si="0"/>
        <v>-189</v>
      </c>
      <c r="E18" s="97"/>
    </row>
    <row r="19" spans="1:13" x14ac:dyDescent="0.3">
      <c r="A19" s="17" t="s">
        <v>4</v>
      </c>
      <c r="B19" s="32">
        <v>216</v>
      </c>
      <c r="C19" s="32">
        <v>159</v>
      </c>
      <c r="D19" s="33">
        <f t="shared" si="0"/>
        <v>-57</v>
      </c>
      <c r="E19" s="97"/>
    </row>
    <row r="20" spans="1:13" x14ac:dyDescent="0.3">
      <c r="A20" s="17" t="s">
        <v>5</v>
      </c>
      <c r="B20" s="32">
        <v>155</v>
      </c>
      <c r="C20" s="32">
        <v>159</v>
      </c>
      <c r="D20" s="33">
        <f t="shared" si="0"/>
        <v>4</v>
      </c>
      <c r="E20" s="97"/>
    </row>
    <row r="21" spans="1:13" x14ac:dyDescent="0.3">
      <c r="A21" s="17" t="s">
        <v>6</v>
      </c>
      <c r="B21" s="32">
        <v>51</v>
      </c>
      <c r="C21" s="32">
        <v>39</v>
      </c>
      <c r="D21" s="33">
        <f t="shared" si="0"/>
        <v>-12</v>
      </c>
      <c r="E21" s="97"/>
    </row>
    <row r="22" spans="1:13" x14ac:dyDescent="0.3">
      <c r="A22" s="17" t="s">
        <v>7</v>
      </c>
      <c r="B22" s="32">
        <v>169</v>
      </c>
      <c r="C22" s="32">
        <v>76</v>
      </c>
      <c r="D22" s="33">
        <f t="shared" si="0"/>
        <v>-93</v>
      </c>
      <c r="E22" s="97"/>
    </row>
    <row r="23" spans="1:13" x14ac:dyDescent="0.3">
      <c r="A23" s="17" t="s">
        <v>8</v>
      </c>
      <c r="B23" s="15">
        <v>62</v>
      </c>
      <c r="C23" s="15">
        <v>71</v>
      </c>
      <c r="D23" s="18">
        <f t="shared" si="0"/>
        <v>9</v>
      </c>
      <c r="E23" s="97"/>
    </row>
    <row r="24" spans="1:13" x14ac:dyDescent="0.3">
      <c r="A24" s="17" t="s">
        <v>20</v>
      </c>
      <c r="B24" s="15">
        <v>82</v>
      </c>
      <c r="C24" s="15">
        <v>53</v>
      </c>
      <c r="D24" s="18">
        <f t="shared" si="0"/>
        <v>-29</v>
      </c>
      <c r="E24" s="97"/>
    </row>
    <row r="25" spans="1:13" ht="15" thickBot="1" x14ac:dyDescent="0.35">
      <c r="A25" s="19"/>
      <c r="B25" s="39">
        <f>SUM(B16:B24)</f>
        <v>13613</v>
      </c>
      <c r="C25" s="39">
        <f>SUM(C16:C24)</f>
        <v>12232</v>
      </c>
      <c r="D25" s="21">
        <f t="shared" si="0"/>
        <v>-1381</v>
      </c>
      <c r="E25" s="97"/>
    </row>
    <row r="28" spans="1:13" ht="18" thickBot="1" x14ac:dyDescent="0.4">
      <c r="A28" s="1" t="s">
        <v>41</v>
      </c>
    </row>
    <row r="29" spans="1:13" ht="29.4" thickTop="1" x14ac:dyDescent="0.3">
      <c r="B29" s="10" t="s">
        <v>40</v>
      </c>
      <c r="C29" s="10" t="s">
        <v>2</v>
      </c>
      <c r="D29" s="28" t="s">
        <v>3</v>
      </c>
      <c r="E29" s="10" t="s">
        <v>48</v>
      </c>
      <c r="F29" s="10" t="s">
        <v>49</v>
      </c>
      <c r="G29" s="10" t="s">
        <v>50</v>
      </c>
      <c r="H29" s="10" t="s">
        <v>7</v>
      </c>
      <c r="I29" s="10" t="s">
        <v>55</v>
      </c>
      <c r="J29" s="10" t="s">
        <v>42</v>
      </c>
    </row>
    <row r="30" spans="1:13" x14ac:dyDescent="0.3">
      <c r="A30" s="8" t="s">
        <v>32</v>
      </c>
      <c r="B30" s="9">
        <v>813</v>
      </c>
      <c r="C30" s="9">
        <v>1011</v>
      </c>
      <c r="D30" s="9">
        <v>147</v>
      </c>
      <c r="E30" s="9">
        <v>36</v>
      </c>
      <c r="F30" s="9">
        <v>23</v>
      </c>
      <c r="G30" s="9">
        <v>9</v>
      </c>
      <c r="H30" s="9">
        <v>1</v>
      </c>
      <c r="I30" s="9">
        <v>44</v>
      </c>
      <c r="J30" s="9">
        <f t="shared" ref="J30:J36" si="1">SUM(B30:I30)</f>
        <v>2084</v>
      </c>
    </row>
    <row r="31" spans="1:13" x14ac:dyDescent="0.3">
      <c r="A31" s="8" t="s">
        <v>33</v>
      </c>
      <c r="B31" s="9">
        <v>820</v>
      </c>
      <c r="C31" s="9">
        <v>1028</v>
      </c>
      <c r="D31" s="9">
        <v>143</v>
      </c>
      <c r="E31" s="9">
        <v>29</v>
      </c>
      <c r="F31" s="9">
        <v>29</v>
      </c>
      <c r="G31" s="9">
        <v>9</v>
      </c>
      <c r="H31" s="9">
        <v>4</v>
      </c>
      <c r="I31" s="9">
        <v>0</v>
      </c>
      <c r="J31" s="9">
        <f t="shared" si="1"/>
        <v>2062</v>
      </c>
    </row>
    <row r="32" spans="1:13" x14ac:dyDescent="0.3">
      <c r="A32" s="8" t="s">
        <v>34</v>
      </c>
      <c r="B32" s="9">
        <v>877</v>
      </c>
      <c r="C32" s="9">
        <v>1082</v>
      </c>
      <c r="D32" s="9">
        <v>112</v>
      </c>
      <c r="E32" s="9">
        <v>26</v>
      </c>
      <c r="F32" s="9">
        <v>22</v>
      </c>
      <c r="G32" s="9">
        <v>3</v>
      </c>
      <c r="H32" s="9">
        <v>0</v>
      </c>
      <c r="I32" s="9">
        <v>0</v>
      </c>
      <c r="J32" s="9">
        <f t="shared" si="1"/>
        <v>2122</v>
      </c>
      <c r="M32" s="98"/>
    </row>
    <row r="33" spans="1:14" x14ac:dyDescent="0.3">
      <c r="A33" s="8" t="s">
        <v>35</v>
      </c>
      <c r="B33" s="9">
        <v>649</v>
      </c>
      <c r="C33" s="9">
        <v>938</v>
      </c>
      <c r="D33" s="9">
        <v>144</v>
      </c>
      <c r="E33" s="9">
        <v>19</v>
      </c>
      <c r="F33" s="9">
        <v>19</v>
      </c>
      <c r="G33" s="9">
        <v>7</v>
      </c>
      <c r="H33" s="9">
        <v>2</v>
      </c>
      <c r="I33" s="9">
        <v>0</v>
      </c>
      <c r="J33" s="9">
        <f t="shared" si="1"/>
        <v>1778</v>
      </c>
    </row>
    <row r="34" spans="1:14" x14ac:dyDescent="0.3">
      <c r="A34" s="8" t="s">
        <v>36</v>
      </c>
      <c r="B34" s="9">
        <v>515</v>
      </c>
      <c r="C34" s="9">
        <v>605</v>
      </c>
      <c r="D34" s="9">
        <v>133</v>
      </c>
      <c r="E34" s="9">
        <v>15</v>
      </c>
      <c r="F34" s="9">
        <v>17</v>
      </c>
      <c r="G34" s="9">
        <v>4</v>
      </c>
      <c r="H34" s="9">
        <v>1</v>
      </c>
      <c r="I34" s="9">
        <v>1</v>
      </c>
      <c r="J34" s="9">
        <f t="shared" si="1"/>
        <v>1291</v>
      </c>
    </row>
    <row r="35" spans="1:14" x14ac:dyDescent="0.3">
      <c r="A35" s="8" t="s">
        <v>37</v>
      </c>
      <c r="B35" s="9">
        <v>431</v>
      </c>
      <c r="C35" s="9">
        <v>522</v>
      </c>
      <c r="D35" s="9">
        <v>84</v>
      </c>
      <c r="E35" s="9">
        <v>13</v>
      </c>
      <c r="F35" s="9">
        <v>21</v>
      </c>
      <c r="G35" s="9">
        <v>1</v>
      </c>
      <c r="H35" s="9">
        <v>7</v>
      </c>
      <c r="I35" s="9">
        <v>0</v>
      </c>
      <c r="J35" s="9">
        <f t="shared" si="1"/>
        <v>1079</v>
      </c>
    </row>
    <row r="36" spans="1:14" x14ac:dyDescent="0.3">
      <c r="A36" s="8" t="s">
        <v>38</v>
      </c>
      <c r="B36" s="9">
        <v>653</v>
      </c>
      <c r="C36" s="9">
        <v>915</v>
      </c>
      <c r="D36" s="9">
        <v>119</v>
      </c>
      <c r="E36" s="9">
        <v>24</v>
      </c>
      <c r="F36" s="9">
        <v>30</v>
      </c>
      <c r="G36" s="9">
        <v>6</v>
      </c>
      <c r="H36" s="9">
        <v>61</v>
      </c>
      <c r="I36" s="9">
        <v>8</v>
      </c>
      <c r="J36" s="9">
        <f t="shared" si="1"/>
        <v>1816</v>
      </c>
    </row>
    <row r="37" spans="1:14" ht="15" thickBot="1" x14ac:dyDescent="0.35">
      <c r="B37" s="13">
        <f t="shared" ref="B37:J37" si="2">SUM(B30:B36)</f>
        <v>4758</v>
      </c>
      <c r="C37" s="13">
        <f t="shared" si="2"/>
        <v>6101</v>
      </c>
      <c r="D37" s="13">
        <f t="shared" si="2"/>
        <v>882</v>
      </c>
      <c r="E37" s="13">
        <f t="shared" si="2"/>
        <v>162</v>
      </c>
      <c r="F37" s="13">
        <f t="shared" si="2"/>
        <v>161</v>
      </c>
      <c r="G37" s="13">
        <f t="shared" si="2"/>
        <v>39</v>
      </c>
      <c r="H37" s="13">
        <f t="shared" si="2"/>
        <v>76</v>
      </c>
      <c r="I37" s="13">
        <f t="shared" si="2"/>
        <v>53</v>
      </c>
      <c r="J37" s="13">
        <f t="shared" si="2"/>
        <v>12232</v>
      </c>
    </row>
    <row r="38" spans="1:14" ht="15" thickTop="1" x14ac:dyDescent="0.3">
      <c r="K38" s="10"/>
      <c r="L38" s="10"/>
      <c r="M38" s="10"/>
      <c r="N38" s="10"/>
    </row>
    <row r="69" spans="1:11" x14ac:dyDescent="0.3">
      <c r="A69" s="135" t="s">
        <v>242</v>
      </c>
      <c r="B69" s="135"/>
      <c r="C69" s="135"/>
      <c r="D69" s="135"/>
      <c r="E69" s="94">
        <v>3</v>
      </c>
    </row>
    <row r="70" spans="1:11" x14ac:dyDescent="0.3">
      <c r="A70" s="135" t="s">
        <v>243</v>
      </c>
      <c r="B70" s="135"/>
      <c r="C70" s="135"/>
      <c r="D70" s="135"/>
      <c r="E70" s="94">
        <v>16</v>
      </c>
    </row>
    <row r="71" spans="1:11" x14ac:dyDescent="0.3">
      <c r="A71" s="135" t="s">
        <v>244</v>
      </c>
      <c r="B71" s="135"/>
      <c r="C71" s="135"/>
      <c r="D71" s="135"/>
      <c r="E71" s="36">
        <v>2</v>
      </c>
    </row>
    <row r="72" spans="1:11" x14ac:dyDescent="0.3">
      <c r="A72" s="135" t="s">
        <v>245</v>
      </c>
      <c r="B72" s="148"/>
      <c r="C72" s="148"/>
      <c r="D72" s="148"/>
      <c r="E72" s="36">
        <v>3</v>
      </c>
    </row>
    <row r="74" spans="1:11" ht="18" thickBot="1" x14ac:dyDescent="0.4">
      <c r="A74" s="95" t="s">
        <v>246</v>
      </c>
      <c r="B74" s="95"/>
      <c r="C74" s="95"/>
    </row>
    <row r="75" spans="1:11" ht="15" thickTop="1" x14ac:dyDescent="0.3"/>
    <row r="76" spans="1:11" ht="15" thickBot="1" x14ac:dyDescent="0.35">
      <c r="A76" s="46">
        <v>44044</v>
      </c>
      <c r="B76" s="46">
        <v>44013</v>
      </c>
      <c r="C76" s="46">
        <v>43983</v>
      </c>
      <c r="D76" s="46">
        <v>43952</v>
      </c>
      <c r="E76" s="46">
        <v>43922</v>
      </c>
      <c r="F76" s="46" t="s">
        <v>247</v>
      </c>
      <c r="G76" s="48">
        <v>2019</v>
      </c>
      <c r="H76" s="48">
        <v>2018</v>
      </c>
      <c r="I76" s="46" t="s">
        <v>217</v>
      </c>
      <c r="J76" s="49" t="s">
        <v>44</v>
      </c>
    </row>
    <row r="77" spans="1:11" ht="15.6" thickTop="1" thickBot="1" x14ac:dyDescent="0.35">
      <c r="A77" s="45">
        <v>5</v>
      </c>
      <c r="B77" s="45">
        <v>47</v>
      </c>
      <c r="C77" s="45">
        <v>6</v>
      </c>
      <c r="D77" s="45">
        <v>2</v>
      </c>
      <c r="E77" s="45">
        <v>2</v>
      </c>
      <c r="F77" s="45">
        <v>8</v>
      </c>
      <c r="G77" s="45">
        <v>10</v>
      </c>
      <c r="H77" s="45">
        <v>4</v>
      </c>
      <c r="I77" s="45">
        <v>7</v>
      </c>
      <c r="J77" s="43">
        <f>SUM(A77:I77)</f>
        <v>91</v>
      </c>
    </row>
    <row r="78" spans="1:11" ht="15" thickTop="1" x14ac:dyDescent="0.3">
      <c r="A78" s="80"/>
      <c r="B78" s="80"/>
      <c r="C78" s="80"/>
      <c r="D78" s="80"/>
      <c r="E78" s="80"/>
      <c r="F78" s="80"/>
      <c r="G78" s="80"/>
      <c r="H78" s="80"/>
      <c r="I78" s="80"/>
      <c r="J78" s="81"/>
    </row>
    <row r="79" spans="1:11" ht="18" thickBot="1" x14ac:dyDescent="0.4">
      <c r="A79" s="123" t="s">
        <v>204</v>
      </c>
      <c r="B79" s="123"/>
      <c r="C79" s="82"/>
      <c r="D79" s="82"/>
      <c r="E79" s="82"/>
      <c r="F79" s="82"/>
      <c r="G79" s="82"/>
      <c r="H79" s="82"/>
      <c r="I79" s="82"/>
      <c r="J79" s="83"/>
      <c r="K79" s="22"/>
    </row>
    <row r="80" spans="1:11" ht="15.6" thickTop="1" thickBot="1" x14ac:dyDescent="0.35">
      <c r="A80" s="86" t="s">
        <v>248</v>
      </c>
      <c r="B80" s="154" t="s">
        <v>249</v>
      </c>
      <c r="C80" s="154"/>
      <c r="D80" s="154"/>
      <c r="E80" s="154" t="s">
        <v>250</v>
      </c>
      <c r="F80" s="154"/>
      <c r="G80" s="154"/>
      <c r="H80" s="154" t="s">
        <v>251</v>
      </c>
      <c r="I80" s="154"/>
      <c r="J80" s="154"/>
      <c r="K80" s="22"/>
    </row>
    <row r="81" spans="1:11" ht="15" thickBot="1" x14ac:dyDescent="0.35">
      <c r="A81" s="84" t="s">
        <v>207</v>
      </c>
      <c r="B81" s="154"/>
      <c r="C81" s="154"/>
      <c r="D81" s="154"/>
      <c r="E81" s="154"/>
      <c r="F81" s="154"/>
      <c r="G81" s="154"/>
      <c r="H81" s="154"/>
      <c r="I81" s="154"/>
      <c r="J81" s="154"/>
      <c r="K81" s="22"/>
    </row>
    <row r="82" spans="1:11" x14ac:dyDescent="0.3">
      <c r="A82" s="54" t="s">
        <v>1</v>
      </c>
      <c r="B82" s="155">
        <v>158</v>
      </c>
      <c r="C82" s="155"/>
      <c r="D82" s="155"/>
      <c r="E82" s="157">
        <v>103</v>
      </c>
      <c r="F82" s="158"/>
      <c r="G82" s="158"/>
      <c r="H82" s="157">
        <v>139</v>
      </c>
      <c r="I82" s="158"/>
      <c r="J82" s="158"/>
      <c r="K82" s="22"/>
    </row>
    <row r="83" spans="1:11" x14ac:dyDescent="0.3">
      <c r="A83" s="54" t="s">
        <v>2</v>
      </c>
      <c r="B83" s="156">
        <v>117</v>
      </c>
      <c r="C83" s="156"/>
      <c r="D83" s="156"/>
      <c r="E83" s="157">
        <v>80</v>
      </c>
      <c r="F83" s="158"/>
      <c r="G83" s="158"/>
      <c r="H83" s="157">
        <v>82</v>
      </c>
      <c r="I83" s="158"/>
      <c r="J83" s="158"/>
      <c r="K83" s="22"/>
    </row>
    <row r="84" spans="1:11" x14ac:dyDescent="0.3">
      <c r="A84" s="54" t="s">
        <v>3</v>
      </c>
      <c r="B84" s="156">
        <v>86</v>
      </c>
      <c r="C84" s="156"/>
      <c r="D84" s="156"/>
      <c r="E84" s="157">
        <v>46</v>
      </c>
      <c r="F84" s="158"/>
      <c r="G84" s="158"/>
      <c r="H84" s="157">
        <v>41</v>
      </c>
      <c r="I84" s="158"/>
      <c r="J84" s="158"/>
      <c r="K84" s="22"/>
    </row>
    <row r="85" spans="1:11" x14ac:dyDescent="0.3">
      <c r="A85" s="54" t="s">
        <v>4</v>
      </c>
      <c r="B85" s="156">
        <v>7</v>
      </c>
      <c r="C85" s="156"/>
      <c r="D85" s="156"/>
      <c r="E85" s="157">
        <v>8</v>
      </c>
      <c r="F85" s="158"/>
      <c r="G85" s="158"/>
      <c r="H85" s="157">
        <v>8</v>
      </c>
      <c r="I85" s="158"/>
      <c r="J85" s="158"/>
      <c r="K85" s="22"/>
    </row>
    <row r="86" spans="1:11" x14ac:dyDescent="0.3">
      <c r="A86" s="54" t="s">
        <v>5</v>
      </c>
      <c r="B86" s="156">
        <v>4</v>
      </c>
      <c r="C86" s="156"/>
      <c r="D86" s="156"/>
      <c r="E86" s="157">
        <v>1</v>
      </c>
      <c r="F86" s="158"/>
      <c r="G86" s="158"/>
      <c r="H86" s="157">
        <v>5</v>
      </c>
      <c r="I86" s="158"/>
      <c r="J86" s="158"/>
      <c r="K86" s="22"/>
    </row>
    <row r="87" spans="1:11" x14ac:dyDescent="0.3">
      <c r="A87" s="54" t="s">
        <v>6</v>
      </c>
      <c r="B87" s="156">
        <v>2</v>
      </c>
      <c r="C87" s="156"/>
      <c r="D87" s="156"/>
      <c r="E87" s="157">
        <v>4</v>
      </c>
      <c r="F87" s="158"/>
      <c r="G87" s="158"/>
      <c r="H87" s="157">
        <v>2</v>
      </c>
      <c r="I87" s="158"/>
      <c r="J87" s="158"/>
      <c r="K87" s="22"/>
    </row>
    <row r="88" spans="1:11" x14ac:dyDescent="0.3">
      <c r="A88" s="54" t="s">
        <v>7</v>
      </c>
      <c r="B88" s="156">
        <v>17</v>
      </c>
      <c r="C88" s="156"/>
      <c r="D88" s="156"/>
      <c r="E88" s="157">
        <v>7</v>
      </c>
      <c r="F88" s="158"/>
      <c r="G88" s="158"/>
      <c r="H88" s="157">
        <v>0</v>
      </c>
      <c r="I88" s="158"/>
      <c r="J88" s="158"/>
      <c r="K88" s="22"/>
    </row>
    <row r="89" spans="1:11" x14ac:dyDescent="0.3">
      <c r="A89" s="85" t="s">
        <v>15</v>
      </c>
      <c r="B89" s="159">
        <f>SUM(B82:D88)</f>
        <v>391</v>
      </c>
      <c r="C89" s="158"/>
      <c r="D89" s="158"/>
      <c r="E89" s="159">
        <f>SUM(E82:G88)</f>
        <v>249</v>
      </c>
      <c r="F89" s="158"/>
      <c r="G89" s="158"/>
      <c r="H89" s="159">
        <f>SUM(H82:J88)</f>
        <v>277</v>
      </c>
      <c r="I89" s="158"/>
      <c r="J89" s="158"/>
      <c r="K89" s="22"/>
    </row>
    <row r="90" spans="1:11" ht="15" thickBot="1" x14ac:dyDescent="0.35"/>
    <row r="91" spans="1:11" ht="15.6" x14ac:dyDescent="0.3">
      <c r="A91" s="36" t="s">
        <v>73</v>
      </c>
      <c r="B91" s="36">
        <f>B11</f>
        <v>28</v>
      </c>
      <c r="C91" s="137" t="s">
        <v>254</v>
      </c>
      <c r="D91" s="138"/>
      <c r="E91" s="138"/>
      <c r="F91" s="138"/>
      <c r="G91" s="138"/>
      <c r="H91" s="138"/>
      <c r="I91" s="138"/>
      <c r="J91" s="139"/>
    </row>
    <row r="92" spans="1:11" ht="44.25" customHeight="1" x14ac:dyDescent="0.3">
      <c r="A92" s="37" t="s">
        <v>252</v>
      </c>
      <c r="B92" s="36">
        <f>J77</f>
        <v>91</v>
      </c>
      <c r="C92" s="143">
        <v>2020</v>
      </c>
      <c r="D92" s="151"/>
      <c r="E92" s="151"/>
      <c r="F92" s="151"/>
      <c r="G92" s="151"/>
      <c r="H92" s="143">
        <v>2019</v>
      </c>
      <c r="I92" s="144"/>
      <c r="J92" s="145"/>
    </row>
    <row r="93" spans="1:11" ht="29.4" thickBot="1" x14ac:dyDescent="0.35">
      <c r="A93" s="37" t="s">
        <v>253</v>
      </c>
      <c r="B93" s="37">
        <v>549</v>
      </c>
      <c r="C93" s="140" t="s">
        <v>114</v>
      </c>
      <c r="D93" s="153"/>
      <c r="E93" s="153"/>
      <c r="F93" s="153" t="s">
        <v>115</v>
      </c>
      <c r="G93" s="142"/>
      <c r="H93" s="140" t="s">
        <v>114</v>
      </c>
      <c r="I93" s="141"/>
      <c r="J93" s="142"/>
    </row>
    <row r="94" spans="1:11" x14ac:dyDescent="0.3">
      <c r="A94" s="36" t="s">
        <v>68</v>
      </c>
      <c r="B94" s="36">
        <f>E103</f>
        <v>163</v>
      </c>
      <c r="C94" s="54" t="s">
        <v>1</v>
      </c>
      <c r="E94" s="57">
        <v>78</v>
      </c>
      <c r="F94" s="77" t="s">
        <v>32</v>
      </c>
      <c r="G94" s="59">
        <v>34</v>
      </c>
      <c r="H94" s="54" t="s">
        <v>1</v>
      </c>
      <c r="J94" s="59">
        <v>102</v>
      </c>
    </row>
    <row r="95" spans="1:11" x14ac:dyDescent="0.3">
      <c r="A95" s="36" t="s">
        <v>27</v>
      </c>
      <c r="B95" s="40">
        <f>C25</f>
        <v>12232</v>
      </c>
      <c r="C95" s="54" t="s">
        <v>2</v>
      </c>
      <c r="E95" s="53">
        <v>31</v>
      </c>
      <c r="F95" s="77" t="s">
        <v>116</v>
      </c>
      <c r="G95" s="59">
        <v>23</v>
      </c>
      <c r="H95" s="54" t="s">
        <v>2</v>
      </c>
      <c r="J95" s="59">
        <v>50</v>
      </c>
    </row>
    <row r="96" spans="1:11" x14ac:dyDescent="0.3">
      <c r="A96" s="67"/>
      <c r="B96" s="68"/>
      <c r="C96" s="54" t="s">
        <v>3</v>
      </c>
      <c r="E96" s="53">
        <v>43</v>
      </c>
      <c r="F96" s="77" t="s">
        <v>34</v>
      </c>
      <c r="G96" s="59">
        <v>26</v>
      </c>
      <c r="H96" s="54" t="s">
        <v>3</v>
      </c>
      <c r="J96" s="59">
        <v>53</v>
      </c>
    </row>
    <row r="97" spans="1:10" x14ac:dyDescent="0.3">
      <c r="C97" s="54" t="s">
        <v>4</v>
      </c>
      <c r="E97" s="53">
        <v>4</v>
      </c>
      <c r="F97" s="77" t="s">
        <v>35</v>
      </c>
      <c r="G97" s="59">
        <v>17</v>
      </c>
      <c r="H97" s="54" t="s">
        <v>4</v>
      </c>
      <c r="J97" s="59">
        <v>7</v>
      </c>
    </row>
    <row r="98" spans="1:10" x14ac:dyDescent="0.3">
      <c r="A98" s="36" t="s">
        <v>109</v>
      </c>
      <c r="B98" s="36">
        <f>D25</f>
        <v>-1381</v>
      </c>
      <c r="C98" s="54" t="s">
        <v>5</v>
      </c>
      <c r="E98" s="53">
        <v>4</v>
      </c>
      <c r="F98" s="78" t="s">
        <v>36</v>
      </c>
      <c r="G98" s="59">
        <v>20</v>
      </c>
      <c r="H98" s="54" t="s">
        <v>5</v>
      </c>
      <c r="J98" s="59">
        <v>3</v>
      </c>
    </row>
    <row r="99" spans="1:10" x14ac:dyDescent="0.3">
      <c r="A99" s="36" t="s">
        <v>110</v>
      </c>
      <c r="B99" s="38">
        <f>((C25-B93)/B25)</f>
        <v>0.85822375670315143</v>
      </c>
      <c r="C99" s="54" t="s">
        <v>6</v>
      </c>
      <c r="E99" s="53">
        <v>1</v>
      </c>
      <c r="F99" s="77" t="s">
        <v>37</v>
      </c>
      <c r="G99" s="59">
        <v>10</v>
      </c>
      <c r="H99" s="54" t="s">
        <v>6</v>
      </c>
      <c r="J99" s="59">
        <v>2</v>
      </c>
    </row>
    <row r="100" spans="1:10" x14ac:dyDescent="0.3">
      <c r="C100" s="54" t="s">
        <v>7</v>
      </c>
      <c r="E100" s="53">
        <v>2</v>
      </c>
      <c r="F100" s="77" t="s">
        <v>38</v>
      </c>
      <c r="G100" s="59">
        <v>33</v>
      </c>
      <c r="H100" s="54" t="s">
        <v>7</v>
      </c>
      <c r="J100" s="59">
        <v>0</v>
      </c>
    </row>
    <row r="101" spans="1:10" x14ac:dyDescent="0.3">
      <c r="C101" s="54" t="s">
        <v>8</v>
      </c>
      <c r="E101" s="53">
        <v>0</v>
      </c>
      <c r="G101" s="59"/>
      <c r="H101" s="54" t="s">
        <v>8</v>
      </c>
      <c r="J101" s="59">
        <v>0</v>
      </c>
    </row>
    <row r="102" spans="1:10" x14ac:dyDescent="0.3">
      <c r="C102" s="54" t="s">
        <v>20</v>
      </c>
      <c r="E102" s="53">
        <v>0</v>
      </c>
      <c r="G102" s="59"/>
      <c r="H102" s="54" t="s">
        <v>20</v>
      </c>
      <c r="J102" s="59">
        <v>0</v>
      </c>
    </row>
    <row r="103" spans="1:10" ht="15" thickBot="1" x14ac:dyDescent="0.35">
      <c r="A103" s="96" t="s">
        <v>82</v>
      </c>
      <c r="B103" s="93">
        <v>281</v>
      </c>
      <c r="C103" s="55"/>
      <c r="D103" s="56"/>
      <c r="E103" s="58">
        <f>SUM(E94:E102)</f>
        <v>163</v>
      </c>
      <c r="F103" s="56"/>
      <c r="G103" s="63">
        <f>SUM(G94:G102)</f>
        <v>163</v>
      </c>
      <c r="H103" s="56"/>
      <c r="I103" s="56"/>
      <c r="J103" s="63">
        <f>SUM(J94:J102)</f>
        <v>217</v>
      </c>
    </row>
  </sheetData>
  <mergeCells count="39">
    <mergeCell ref="C93:E93"/>
    <mergeCell ref="F93:G93"/>
    <mergeCell ref="H93:J93"/>
    <mergeCell ref="B89:D89"/>
    <mergeCell ref="E89:G89"/>
    <mergeCell ref="H89:J89"/>
    <mergeCell ref="C91:J91"/>
    <mergeCell ref="C92:G92"/>
    <mergeCell ref="H92:J92"/>
    <mergeCell ref="B87:D87"/>
    <mergeCell ref="E87:G87"/>
    <mergeCell ref="H87:J87"/>
    <mergeCell ref="B88:D88"/>
    <mergeCell ref="E88:G88"/>
    <mergeCell ref="H88:J88"/>
    <mergeCell ref="B85:D85"/>
    <mergeCell ref="E85:G85"/>
    <mergeCell ref="H85:J85"/>
    <mergeCell ref="B86:D86"/>
    <mergeCell ref="E86:G86"/>
    <mergeCell ref="H86:J86"/>
    <mergeCell ref="B83:D83"/>
    <mergeCell ref="E83:G83"/>
    <mergeCell ref="H83:J83"/>
    <mergeCell ref="B84:D84"/>
    <mergeCell ref="E84:G84"/>
    <mergeCell ref="H84:J84"/>
    <mergeCell ref="B80:D81"/>
    <mergeCell ref="E80:G81"/>
    <mergeCell ref="H80:J81"/>
    <mergeCell ref="B82:D82"/>
    <mergeCell ref="E82:G82"/>
    <mergeCell ref="H82:J82"/>
    <mergeCell ref="A79:B79"/>
    <mergeCell ref="A14:D14"/>
    <mergeCell ref="A69:D69"/>
    <mergeCell ref="A70:D70"/>
    <mergeCell ref="A71:D71"/>
    <mergeCell ref="A72:D72"/>
  </mergeCells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8"/>
  <sheetViews>
    <sheetView zoomScaleNormal="100" workbookViewId="0">
      <selection activeCell="A48" sqref="A48:D57"/>
    </sheetView>
  </sheetViews>
  <sheetFormatPr defaultRowHeight="14.4" x14ac:dyDescent="0.3"/>
  <cols>
    <col min="1" max="1" width="28.5546875" customWidth="1"/>
    <col min="2" max="2" width="11.88671875" customWidth="1"/>
    <col min="3" max="3" width="14.109375" customWidth="1"/>
    <col min="4" max="4" width="14.6640625" customWidth="1"/>
    <col min="5" max="5" width="11.88671875" bestFit="1" customWidth="1"/>
    <col min="6" max="6" width="15.6640625" bestFit="1" customWidth="1"/>
    <col min="7" max="7" width="9.5546875" bestFit="1" customWidth="1"/>
    <col min="8" max="8" width="8.5546875" customWidth="1"/>
  </cols>
  <sheetData>
    <row r="1" spans="1:3" ht="17.399999999999999" x14ac:dyDescent="0.35">
      <c r="A1" s="120" t="s">
        <v>23</v>
      </c>
      <c r="B1" s="121"/>
      <c r="C1" s="121"/>
    </row>
    <row r="3" spans="1:3" ht="18" thickBot="1" x14ac:dyDescent="0.4">
      <c r="A3" s="1" t="s">
        <v>0</v>
      </c>
    </row>
    <row r="4" spans="1:3" ht="15" thickTop="1" x14ac:dyDescent="0.3">
      <c r="A4" s="8" t="s">
        <v>1</v>
      </c>
      <c r="B4">
        <v>30</v>
      </c>
    </row>
    <row r="5" spans="1:3" x14ac:dyDescent="0.3">
      <c r="A5" s="8" t="s">
        <v>2</v>
      </c>
      <c r="B5">
        <v>9</v>
      </c>
    </row>
    <row r="6" spans="1:3" x14ac:dyDescent="0.3">
      <c r="A6" s="8" t="s">
        <v>3</v>
      </c>
      <c r="B6">
        <v>19</v>
      </c>
    </row>
    <row r="7" spans="1:3" x14ac:dyDescent="0.3">
      <c r="A7" s="8" t="s">
        <v>4</v>
      </c>
      <c r="B7">
        <v>5</v>
      </c>
    </row>
    <row r="8" spans="1:3" x14ac:dyDescent="0.3">
      <c r="A8" s="8" t="s">
        <v>9</v>
      </c>
      <c r="B8">
        <v>0</v>
      </c>
    </row>
    <row r="9" spans="1:3" x14ac:dyDescent="0.3">
      <c r="A9" s="8" t="s">
        <v>10</v>
      </c>
      <c r="B9">
        <v>0</v>
      </c>
    </row>
    <row r="10" spans="1:3" x14ac:dyDescent="0.3">
      <c r="A10" s="8" t="s">
        <v>5</v>
      </c>
      <c r="B10">
        <v>3</v>
      </c>
    </row>
    <row r="11" spans="1:3" x14ac:dyDescent="0.3">
      <c r="A11" s="8" t="s">
        <v>11</v>
      </c>
      <c r="B11">
        <v>0</v>
      </c>
    </row>
    <row r="12" spans="1:3" x14ac:dyDescent="0.3">
      <c r="A12" s="8" t="s">
        <v>12</v>
      </c>
      <c r="B12">
        <v>0</v>
      </c>
    </row>
    <row r="13" spans="1:3" x14ac:dyDescent="0.3">
      <c r="A13" s="8" t="s">
        <v>6</v>
      </c>
      <c r="B13">
        <v>0</v>
      </c>
    </row>
    <row r="14" spans="1:3" x14ac:dyDescent="0.3">
      <c r="A14" s="8" t="s">
        <v>13</v>
      </c>
      <c r="B14">
        <v>0</v>
      </c>
    </row>
    <row r="15" spans="1:3" x14ac:dyDescent="0.3">
      <c r="A15" s="8" t="s">
        <v>14</v>
      </c>
      <c r="B15">
        <v>0</v>
      </c>
    </row>
    <row r="16" spans="1:3" x14ac:dyDescent="0.3">
      <c r="A16" s="8" t="s">
        <v>7</v>
      </c>
      <c r="B16">
        <v>39</v>
      </c>
    </row>
    <row r="17" spans="1:8" x14ac:dyDescent="0.3">
      <c r="A17" s="8" t="s">
        <v>8</v>
      </c>
      <c r="B17">
        <v>1</v>
      </c>
    </row>
    <row r="18" spans="1:8" x14ac:dyDescent="0.3">
      <c r="A18" s="8" t="s">
        <v>20</v>
      </c>
    </row>
    <row r="19" spans="1:8" x14ac:dyDescent="0.3">
      <c r="A19" s="2" t="s">
        <v>15</v>
      </c>
      <c r="B19" s="3">
        <f>SUM(B4:B18)</f>
        <v>106</v>
      </c>
      <c r="D19" s="7" t="s">
        <v>39</v>
      </c>
    </row>
    <row r="21" spans="1:8" ht="21" x14ac:dyDescent="0.4">
      <c r="B21" s="122" t="s">
        <v>17</v>
      </c>
      <c r="C21" s="122"/>
      <c r="D21" s="121"/>
    </row>
    <row r="22" spans="1:8" ht="18" thickBot="1" x14ac:dyDescent="0.4">
      <c r="B22" s="4" t="s">
        <v>24</v>
      </c>
      <c r="C22" s="4" t="s">
        <v>18</v>
      </c>
      <c r="D22" s="123" t="s">
        <v>21</v>
      </c>
      <c r="E22" s="123"/>
      <c r="F22" s="123" t="s">
        <v>25</v>
      </c>
      <c r="G22" s="123"/>
      <c r="H22" s="123"/>
    </row>
    <row r="23" spans="1:8" ht="15" thickTop="1" x14ac:dyDescent="0.3">
      <c r="A23" s="8" t="s">
        <v>1</v>
      </c>
      <c r="B23" s="11">
        <v>6198</v>
      </c>
      <c r="C23" s="11">
        <v>5710</v>
      </c>
      <c r="D23" s="12">
        <f>C23-B23</f>
        <v>-488</v>
      </c>
      <c r="E23" s="12"/>
      <c r="F23" s="12">
        <v>75</v>
      </c>
    </row>
    <row r="24" spans="1:8" x14ac:dyDescent="0.3">
      <c r="A24" s="8" t="s">
        <v>2</v>
      </c>
      <c r="B24" s="11">
        <v>6458</v>
      </c>
      <c r="C24" s="11">
        <v>6547</v>
      </c>
      <c r="D24" s="12">
        <f t="shared" ref="D24:D38" si="0">C24-B24</f>
        <v>89</v>
      </c>
      <c r="E24" s="12"/>
      <c r="F24" s="12">
        <v>24</v>
      </c>
    </row>
    <row r="25" spans="1:8" x14ac:dyDescent="0.3">
      <c r="A25" s="8" t="s">
        <v>3</v>
      </c>
      <c r="B25" s="11">
        <v>1192</v>
      </c>
      <c r="C25" s="11">
        <v>1073</v>
      </c>
      <c r="D25" s="12">
        <f t="shared" si="0"/>
        <v>-119</v>
      </c>
      <c r="E25" s="12"/>
      <c r="F25" s="12">
        <v>26</v>
      </c>
    </row>
    <row r="26" spans="1:8" x14ac:dyDescent="0.3">
      <c r="A26" s="8" t="s">
        <v>4</v>
      </c>
      <c r="B26" s="11">
        <v>196</v>
      </c>
      <c r="C26" s="11">
        <v>204</v>
      </c>
      <c r="D26" s="12">
        <f t="shared" si="0"/>
        <v>8</v>
      </c>
      <c r="E26" s="12"/>
      <c r="F26" s="12">
        <v>9</v>
      </c>
    </row>
    <row r="27" spans="1:8" x14ac:dyDescent="0.3">
      <c r="A27" s="8" t="s">
        <v>9</v>
      </c>
      <c r="B27" s="11">
        <v>11</v>
      </c>
      <c r="C27" s="11">
        <v>11</v>
      </c>
      <c r="D27" s="12">
        <f t="shared" si="0"/>
        <v>0</v>
      </c>
      <c r="E27" s="12"/>
      <c r="F27" s="12">
        <v>0</v>
      </c>
    </row>
    <row r="28" spans="1:8" x14ac:dyDescent="0.3">
      <c r="A28" s="8" t="s">
        <v>10</v>
      </c>
      <c r="B28" s="11">
        <v>11</v>
      </c>
      <c r="C28" s="11">
        <v>10</v>
      </c>
      <c r="D28" s="12">
        <f t="shared" si="0"/>
        <v>-1</v>
      </c>
      <c r="E28" s="12"/>
      <c r="F28" s="12">
        <v>0</v>
      </c>
    </row>
    <row r="29" spans="1:8" x14ac:dyDescent="0.3">
      <c r="A29" s="8" t="s">
        <v>5</v>
      </c>
      <c r="B29" s="11">
        <v>134</v>
      </c>
      <c r="C29" s="11">
        <v>151</v>
      </c>
      <c r="D29" s="12">
        <f t="shared" si="0"/>
        <v>17</v>
      </c>
      <c r="E29" s="12"/>
      <c r="F29" s="12">
        <v>2</v>
      </c>
    </row>
    <row r="30" spans="1:8" x14ac:dyDescent="0.3">
      <c r="A30" s="8" t="s">
        <v>11</v>
      </c>
      <c r="B30" s="11">
        <v>7</v>
      </c>
      <c r="C30" s="11">
        <v>7</v>
      </c>
      <c r="D30" s="12">
        <f t="shared" si="0"/>
        <v>0</v>
      </c>
      <c r="E30" s="12"/>
      <c r="F30" s="12">
        <v>0</v>
      </c>
    </row>
    <row r="31" spans="1:8" x14ac:dyDescent="0.3">
      <c r="A31" s="8" t="s">
        <v>12</v>
      </c>
      <c r="B31" s="11">
        <v>4</v>
      </c>
      <c r="C31" s="11">
        <v>2</v>
      </c>
      <c r="D31" s="12">
        <f t="shared" si="0"/>
        <v>-2</v>
      </c>
      <c r="E31" s="12"/>
      <c r="F31" s="12">
        <v>0</v>
      </c>
    </row>
    <row r="32" spans="1:8" x14ac:dyDescent="0.3">
      <c r="A32" s="8" t="s">
        <v>6</v>
      </c>
      <c r="B32" s="11">
        <v>65</v>
      </c>
      <c r="C32" s="11">
        <v>46</v>
      </c>
      <c r="D32" s="12">
        <f t="shared" si="0"/>
        <v>-19</v>
      </c>
      <c r="E32" s="12"/>
      <c r="F32" s="12">
        <v>4</v>
      </c>
    </row>
    <row r="33" spans="1:6" x14ac:dyDescent="0.3">
      <c r="A33" s="8" t="s">
        <v>13</v>
      </c>
      <c r="B33" s="11">
        <v>0</v>
      </c>
      <c r="C33" s="11">
        <v>0</v>
      </c>
      <c r="D33" s="12">
        <f t="shared" si="0"/>
        <v>0</v>
      </c>
      <c r="E33" s="12"/>
      <c r="F33" s="12">
        <v>0</v>
      </c>
    </row>
    <row r="34" spans="1:6" x14ac:dyDescent="0.3">
      <c r="A34" s="8" t="s">
        <v>14</v>
      </c>
      <c r="B34" s="11">
        <v>4</v>
      </c>
      <c r="C34" s="11">
        <v>3</v>
      </c>
      <c r="D34" s="12">
        <f t="shared" si="0"/>
        <v>-1</v>
      </c>
      <c r="E34" s="12"/>
      <c r="F34" s="12">
        <v>0</v>
      </c>
    </row>
    <row r="35" spans="1:6" x14ac:dyDescent="0.3">
      <c r="A35" s="8" t="s">
        <v>7</v>
      </c>
      <c r="B35" s="11">
        <v>53</v>
      </c>
      <c r="C35" s="11">
        <v>105</v>
      </c>
      <c r="D35" s="12">
        <f t="shared" si="0"/>
        <v>52</v>
      </c>
      <c r="E35" s="12"/>
      <c r="F35" s="12">
        <v>6</v>
      </c>
    </row>
    <row r="36" spans="1:6" x14ac:dyDescent="0.3">
      <c r="A36" s="8" t="s">
        <v>8</v>
      </c>
      <c r="B36" s="11">
        <v>58</v>
      </c>
      <c r="C36" s="11">
        <v>56</v>
      </c>
      <c r="D36" s="12">
        <f t="shared" si="0"/>
        <v>-2</v>
      </c>
      <c r="E36" s="12"/>
      <c r="F36" s="12">
        <v>0</v>
      </c>
    </row>
    <row r="37" spans="1:6" x14ac:dyDescent="0.3">
      <c r="A37" s="8" t="s">
        <v>20</v>
      </c>
      <c r="B37" s="11">
        <v>13</v>
      </c>
      <c r="C37" s="11">
        <v>80</v>
      </c>
      <c r="D37" s="12">
        <f t="shared" si="0"/>
        <v>67</v>
      </c>
      <c r="E37" s="12"/>
      <c r="F37" s="12">
        <v>0</v>
      </c>
    </row>
    <row r="38" spans="1:6" x14ac:dyDescent="0.3">
      <c r="B38" s="2">
        <f>SUM(B23:B37)</f>
        <v>14404</v>
      </c>
      <c r="C38" s="2">
        <f>SUM(C23:C37)</f>
        <v>14005</v>
      </c>
      <c r="D38" s="2">
        <f t="shared" si="0"/>
        <v>-399</v>
      </c>
      <c r="E38" s="12"/>
      <c r="F38" s="2">
        <f>SUM(F23:F37)</f>
        <v>146</v>
      </c>
    </row>
    <row r="41" spans="1:6" x14ac:dyDescent="0.3">
      <c r="A41" s="3" t="s">
        <v>30</v>
      </c>
      <c r="B41" s="3">
        <v>106</v>
      </c>
    </row>
    <row r="42" spans="1:6" x14ac:dyDescent="0.3">
      <c r="A42" s="3" t="s">
        <v>31</v>
      </c>
      <c r="B42" s="3">
        <v>146</v>
      </c>
    </row>
    <row r="43" spans="1:6" x14ac:dyDescent="0.3">
      <c r="A43" s="3" t="s">
        <v>27</v>
      </c>
      <c r="B43" s="3">
        <v>14005</v>
      </c>
    </row>
    <row r="45" spans="1:6" x14ac:dyDescent="0.3">
      <c r="A45" s="3" t="s">
        <v>28</v>
      </c>
      <c r="B45" s="3">
        <v>399</v>
      </c>
    </row>
    <row r="46" spans="1:6" x14ac:dyDescent="0.3">
      <c r="A46" s="3" t="s">
        <v>29</v>
      </c>
      <c r="B46" s="6">
        <f>C38/B38</f>
        <v>0.97229936128853101</v>
      </c>
    </row>
    <row r="48" spans="1:6" ht="18" thickBot="1" x14ac:dyDescent="0.4">
      <c r="A48" s="1" t="s">
        <v>41</v>
      </c>
    </row>
    <row r="49" spans="1:7" ht="15" thickTop="1" x14ac:dyDescent="0.3">
      <c r="B49" s="10" t="s">
        <v>177</v>
      </c>
      <c r="C49" s="10" t="s">
        <v>178</v>
      </c>
      <c r="D49" s="10" t="s">
        <v>179</v>
      </c>
      <c r="E49" s="10" t="s">
        <v>42</v>
      </c>
      <c r="F49" s="10" t="s">
        <v>43</v>
      </c>
      <c r="G49" s="10" t="s">
        <v>44</v>
      </c>
    </row>
    <row r="50" spans="1:7" x14ac:dyDescent="0.3">
      <c r="A50" s="8" t="s">
        <v>32</v>
      </c>
      <c r="B50" s="9">
        <v>978</v>
      </c>
      <c r="C50" s="9">
        <v>1054</v>
      </c>
      <c r="D50" s="9">
        <v>181</v>
      </c>
      <c r="E50" s="9">
        <f>SUM(B50:D50)</f>
        <v>2213</v>
      </c>
      <c r="F50" s="9">
        <v>560</v>
      </c>
      <c r="G50" s="9">
        <f>E50+F50</f>
        <v>2773</v>
      </c>
    </row>
    <row r="51" spans="1:7" x14ac:dyDescent="0.3">
      <c r="A51" s="8" t="s">
        <v>33</v>
      </c>
      <c r="B51" s="9">
        <v>1005</v>
      </c>
      <c r="C51" s="9">
        <v>1112</v>
      </c>
      <c r="D51" s="9">
        <v>167</v>
      </c>
      <c r="E51" s="9">
        <f t="shared" ref="E51:E56" si="1">SUM(B51:D51)</f>
        <v>2284</v>
      </c>
      <c r="F51" s="9">
        <v>353</v>
      </c>
      <c r="G51" s="9">
        <f t="shared" ref="G51:G56" si="2">E51+F51</f>
        <v>2637</v>
      </c>
    </row>
    <row r="52" spans="1:7" x14ac:dyDescent="0.3">
      <c r="A52" s="8" t="s">
        <v>34</v>
      </c>
      <c r="B52" s="9">
        <v>1030</v>
      </c>
      <c r="C52" s="9">
        <v>1139</v>
      </c>
      <c r="D52" s="9">
        <v>143</v>
      </c>
      <c r="E52" s="9">
        <f t="shared" si="1"/>
        <v>2312</v>
      </c>
      <c r="F52" s="9">
        <v>249</v>
      </c>
      <c r="G52" s="9">
        <f t="shared" si="2"/>
        <v>2561</v>
      </c>
    </row>
    <row r="53" spans="1:7" x14ac:dyDescent="0.3">
      <c r="A53" s="8" t="s">
        <v>35</v>
      </c>
      <c r="B53" s="9">
        <v>818</v>
      </c>
      <c r="C53" s="9">
        <v>1012</v>
      </c>
      <c r="D53" s="9">
        <v>145</v>
      </c>
      <c r="E53" s="9">
        <f t="shared" si="1"/>
        <v>1975</v>
      </c>
      <c r="F53" s="9">
        <v>298</v>
      </c>
      <c r="G53" s="9">
        <f t="shared" si="2"/>
        <v>2273</v>
      </c>
    </row>
    <row r="54" spans="1:7" x14ac:dyDescent="0.3">
      <c r="A54" s="8" t="s">
        <v>36</v>
      </c>
      <c r="B54" s="9">
        <v>601</v>
      </c>
      <c r="C54" s="9">
        <v>646</v>
      </c>
      <c r="D54" s="9">
        <v>142</v>
      </c>
      <c r="E54" s="9">
        <f t="shared" si="1"/>
        <v>1389</v>
      </c>
      <c r="F54" s="9">
        <v>85</v>
      </c>
      <c r="G54" s="9">
        <f t="shared" si="2"/>
        <v>1474</v>
      </c>
    </row>
    <row r="55" spans="1:7" x14ac:dyDescent="0.3">
      <c r="A55" s="8" t="s">
        <v>37</v>
      </c>
      <c r="B55" s="9">
        <v>514</v>
      </c>
      <c r="C55" s="9">
        <v>591</v>
      </c>
      <c r="D55" s="9">
        <v>96</v>
      </c>
      <c r="E55" s="9">
        <f t="shared" si="1"/>
        <v>1201</v>
      </c>
      <c r="F55" s="9">
        <v>97</v>
      </c>
      <c r="G55" s="9">
        <f t="shared" si="2"/>
        <v>1298</v>
      </c>
    </row>
    <row r="56" spans="1:7" x14ac:dyDescent="0.3">
      <c r="A56" s="8" t="s">
        <v>38</v>
      </c>
      <c r="B56" s="9">
        <v>764</v>
      </c>
      <c r="C56" s="9">
        <v>993</v>
      </c>
      <c r="D56" s="9">
        <v>199</v>
      </c>
      <c r="E56" s="9">
        <f t="shared" si="1"/>
        <v>1956</v>
      </c>
      <c r="F56" s="9">
        <v>272</v>
      </c>
      <c r="G56" s="9">
        <f t="shared" si="2"/>
        <v>2228</v>
      </c>
    </row>
    <row r="57" spans="1:7" ht="15" thickBot="1" x14ac:dyDescent="0.35">
      <c r="B57" s="13">
        <f t="shared" ref="B57:G57" si="3">SUM(B50:B56)</f>
        <v>5710</v>
      </c>
      <c r="C57" s="13">
        <f t="shared" si="3"/>
        <v>6547</v>
      </c>
      <c r="D57" s="13">
        <f t="shared" si="3"/>
        <v>1073</v>
      </c>
      <c r="E57" s="13">
        <f t="shared" si="3"/>
        <v>13330</v>
      </c>
      <c r="F57" s="13">
        <f t="shared" si="3"/>
        <v>1914</v>
      </c>
      <c r="G57" s="13">
        <f t="shared" si="3"/>
        <v>15244</v>
      </c>
    </row>
    <row r="58" spans="1:7" ht="15" thickTop="1" x14ac:dyDescent="0.3"/>
  </sheetData>
  <mergeCells count="4">
    <mergeCell ref="A1:C1"/>
    <mergeCell ref="B21:D21"/>
    <mergeCell ref="F22:H22"/>
    <mergeCell ref="D22:E22"/>
  </mergeCells>
  <pageMargins left="0.7" right="0.7" top="0.75" bottom="0.75" header="0.3" footer="0.3"/>
  <pageSetup orientation="landscape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897AFC-42EB-44B7-B29A-3B1D4F578833}">
  <dimension ref="A1:N103"/>
  <sheetViews>
    <sheetView topLeftCell="A22" workbookViewId="0">
      <selection activeCell="L57" sqref="L57"/>
    </sheetView>
  </sheetViews>
  <sheetFormatPr defaultRowHeight="14.4" x14ac:dyDescent="0.3"/>
  <cols>
    <col min="1" max="1" width="28.88671875" customWidth="1"/>
    <col min="2" max="3" width="10.5546875" bestFit="1" customWidth="1"/>
    <col min="4" max="4" width="9.44140625" customWidth="1"/>
    <col min="5" max="5" width="11" bestFit="1" customWidth="1"/>
    <col min="6" max="6" width="11.109375" customWidth="1"/>
    <col min="7" max="7" width="11" customWidth="1"/>
    <col min="8" max="9" width="10.33203125" customWidth="1"/>
  </cols>
  <sheetData>
    <row r="1" spans="1:13" ht="18" thickBot="1" x14ac:dyDescent="0.4">
      <c r="A1" s="1" t="s">
        <v>0</v>
      </c>
      <c r="D1" s="8" t="s">
        <v>39</v>
      </c>
    </row>
    <row r="2" spans="1:13" ht="15" thickTop="1" x14ac:dyDescent="0.3">
      <c r="A2" s="8" t="s">
        <v>1</v>
      </c>
      <c r="B2">
        <v>8</v>
      </c>
    </row>
    <row r="3" spans="1:13" x14ac:dyDescent="0.3">
      <c r="A3" s="8" t="s">
        <v>2</v>
      </c>
      <c r="B3">
        <v>6</v>
      </c>
    </row>
    <row r="4" spans="1:13" x14ac:dyDescent="0.3">
      <c r="A4" s="8" t="s">
        <v>3</v>
      </c>
      <c r="B4">
        <v>8</v>
      </c>
    </row>
    <row r="5" spans="1:13" x14ac:dyDescent="0.3">
      <c r="A5" s="8" t="s">
        <v>4</v>
      </c>
      <c r="B5">
        <v>2</v>
      </c>
    </row>
    <row r="6" spans="1:13" x14ac:dyDescent="0.3">
      <c r="A6" s="8" t="s">
        <v>5</v>
      </c>
      <c r="B6">
        <v>1</v>
      </c>
    </row>
    <row r="7" spans="1:13" x14ac:dyDescent="0.3">
      <c r="A7" s="8" t="s">
        <v>6</v>
      </c>
      <c r="B7">
        <v>1</v>
      </c>
    </row>
    <row r="8" spans="1:13" x14ac:dyDescent="0.3">
      <c r="A8" s="8" t="s">
        <v>7</v>
      </c>
      <c r="B8">
        <v>0</v>
      </c>
    </row>
    <row r="9" spans="1:13" x14ac:dyDescent="0.3">
      <c r="A9" s="8" t="s">
        <v>8</v>
      </c>
      <c r="B9">
        <v>0</v>
      </c>
    </row>
    <row r="10" spans="1:13" x14ac:dyDescent="0.3">
      <c r="A10" s="8" t="s">
        <v>20</v>
      </c>
      <c r="B10">
        <v>0</v>
      </c>
    </row>
    <row r="11" spans="1:13" x14ac:dyDescent="0.3">
      <c r="A11" s="2" t="s">
        <v>15</v>
      </c>
      <c r="B11" s="3">
        <f>SUM(B2:B10)</f>
        <v>26</v>
      </c>
    </row>
    <row r="12" spans="1:13" x14ac:dyDescent="0.3">
      <c r="A12" s="2"/>
      <c r="B12" s="3"/>
    </row>
    <row r="13" spans="1:13" ht="15" thickBot="1" x14ac:dyDescent="0.35"/>
    <row r="14" spans="1:13" ht="17.399999999999999" x14ac:dyDescent="0.35">
      <c r="A14" s="132" t="s">
        <v>17</v>
      </c>
      <c r="B14" s="146"/>
      <c r="C14" s="146"/>
      <c r="D14" s="147"/>
      <c r="E14" s="8" t="s">
        <v>117</v>
      </c>
    </row>
    <row r="15" spans="1:13" ht="45.6" thickBot="1" x14ac:dyDescent="0.35">
      <c r="A15" s="16"/>
      <c r="B15" s="79" t="s">
        <v>78</v>
      </c>
      <c r="C15" s="79" t="s">
        <v>255</v>
      </c>
      <c r="D15" s="30" t="s">
        <v>21</v>
      </c>
    </row>
    <row r="16" spans="1:13" ht="15" thickTop="1" x14ac:dyDescent="0.3">
      <c r="A16" s="17" t="s">
        <v>1</v>
      </c>
      <c r="B16" s="32">
        <v>5508</v>
      </c>
      <c r="C16" s="32">
        <v>4779</v>
      </c>
      <c r="D16" s="33">
        <f t="shared" ref="D16:D25" si="0">C16-B16</f>
        <v>-729</v>
      </c>
      <c r="M16" s="98"/>
    </row>
    <row r="17" spans="1:13" x14ac:dyDescent="0.3">
      <c r="A17" s="17" t="s">
        <v>2</v>
      </c>
      <c r="B17" s="32">
        <v>6314</v>
      </c>
      <c r="C17" s="32">
        <v>6116</v>
      </c>
      <c r="D17" s="33">
        <f t="shared" si="0"/>
        <v>-198</v>
      </c>
      <c r="E17" s="101"/>
    </row>
    <row r="18" spans="1:13" x14ac:dyDescent="0.3">
      <c r="A18" s="17" t="s">
        <v>3</v>
      </c>
      <c r="B18" s="32">
        <v>1066</v>
      </c>
      <c r="C18" s="32">
        <v>890</v>
      </c>
      <c r="D18" s="33">
        <f t="shared" si="0"/>
        <v>-176</v>
      </c>
      <c r="E18" s="101"/>
    </row>
    <row r="19" spans="1:13" x14ac:dyDescent="0.3">
      <c r="A19" s="17" t="s">
        <v>4</v>
      </c>
      <c r="B19" s="32">
        <v>216</v>
      </c>
      <c r="C19" s="32">
        <v>155</v>
      </c>
      <c r="D19" s="33">
        <f t="shared" si="0"/>
        <v>-61</v>
      </c>
      <c r="E19" s="101"/>
    </row>
    <row r="20" spans="1:13" x14ac:dyDescent="0.3">
      <c r="A20" s="17" t="s">
        <v>5</v>
      </c>
      <c r="B20" s="32">
        <v>159</v>
      </c>
      <c r="C20" s="32">
        <v>161</v>
      </c>
      <c r="D20" s="33">
        <f t="shared" si="0"/>
        <v>2</v>
      </c>
      <c r="E20" s="101"/>
    </row>
    <row r="21" spans="1:13" x14ac:dyDescent="0.3">
      <c r="A21" s="17" t="s">
        <v>6</v>
      </c>
      <c r="B21" s="32">
        <v>50</v>
      </c>
      <c r="C21" s="32">
        <v>35</v>
      </c>
      <c r="D21" s="33">
        <f t="shared" si="0"/>
        <v>-15</v>
      </c>
      <c r="E21" s="101"/>
    </row>
    <row r="22" spans="1:13" x14ac:dyDescent="0.3">
      <c r="A22" s="17" t="s">
        <v>7</v>
      </c>
      <c r="B22" s="32">
        <v>169</v>
      </c>
      <c r="C22" s="32">
        <v>76</v>
      </c>
      <c r="D22" s="33">
        <f t="shared" si="0"/>
        <v>-93</v>
      </c>
      <c r="E22" s="101"/>
    </row>
    <row r="23" spans="1:13" x14ac:dyDescent="0.3">
      <c r="A23" s="17" t="s">
        <v>8</v>
      </c>
      <c r="B23" s="15">
        <v>62</v>
      </c>
      <c r="C23" s="15">
        <v>71</v>
      </c>
      <c r="D23" s="18">
        <f t="shared" si="0"/>
        <v>9</v>
      </c>
      <c r="E23" s="101"/>
    </row>
    <row r="24" spans="1:13" x14ac:dyDescent="0.3">
      <c r="A24" s="17" t="s">
        <v>20</v>
      </c>
      <c r="B24" s="15">
        <v>81</v>
      </c>
      <c r="C24" s="15">
        <v>53</v>
      </c>
      <c r="D24" s="18">
        <f t="shared" si="0"/>
        <v>-28</v>
      </c>
      <c r="E24" s="101"/>
    </row>
    <row r="25" spans="1:13" ht="15" thickBot="1" x14ac:dyDescent="0.35">
      <c r="A25" s="19"/>
      <c r="B25" s="39">
        <f>SUM(B16:B24)</f>
        <v>13625</v>
      </c>
      <c r="C25" s="39">
        <f>SUM(C16:C24)</f>
        <v>12336</v>
      </c>
      <c r="D25" s="21">
        <f t="shared" si="0"/>
        <v>-1289</v>
      </c>
      <c r="E25" s="101"/>
    </row>
    <row r="28" spans="1:13" ht="18" thickBot="1" x14ac:dyDescent="0.4">
      <c r="A28" s="1" t="s">
        <v>41</v>
      </c>
    </row>
    <row r="29" spans="1:13" ht="29.4" thickTop="1" x14ac:dyDescent="0.3">
      <c r="B29" s="10" t="s">
        <v>40</v>
      </c>
      <c r="C29" s="10" t="s">
        <v>2</v>
      </c>
      <c r="D29" s="28" t="s">
        <v>3</v>
      </c>
      <c r="E29" s="10" t="s">
        <v>48</v>
      </c>
      <c r="F29" s="10" t="s">
        <v>49</v>
      </c>
      <c r="G29" s="10" t="s">
        <v>50</v>
      </c>
      <c r="H29" s="10" t="s">
        <v>7</v>
      </c>
      <c r="I29" s="10" t="s">
        <v>55</v>
      </c>
      <c r="J29" s="10" t="s">
        <v>42</v>
      </c>
    </row>
    <row r="30" spans="1:13" x14ac:dyDescent="0.3">
      <c r="A30" s="8" t="s">
        <v>32</v>
      </c>
      <c r="B30" s="9">
        <v>828</v>
      </c>
      <c r="C30" s="9">
        <v>1021</v>
      </c>
      <c r="D30" s="9">
        <v>147</v>
      </c>
      <c r="E30" s="9">
        <v>32</v>
      </c>
      <c r="F30" s="9">
        <v>24</v>
      </c>
      <c r="G30" s="9">
        <v>9</v>
      </c>
      <c r="H30" s="9">
        <v>1</v>
      </c>
      <c r="I30" s="9">
        <v>44</v>
      </c>
      <c r="J30" s="9">
        <f t="shared" ref="J30:J36" si="1">SUM(B30:I30)</f>
        <v>2106</v>
      </c>
    </row>
    <row r="31" spans="1:13" x14ac:dyDescent="0.3">
      <c r="A31" s="8" t="s">
        <v>33</v>
      </c>
      <c r="B31" s="9">
        <v>833</v>
      </c>
      <c r="C31" s="9">
        <v>1030</v>
      </c>
      <c r="D31" s="9">
        <v>140</v>
      </c>
      <c r="E31" s="9">
        <v>30</v>
      </c>
      <c r="F31" s="9">
        <v>30</v>
      </c>
      <c r="G31" s="9">
        <v>8</v>
      </c>
      <c r="H31" s="9">
        <v>4</v>
      </c>
      <c r="I31" s="9">
        <v>0</v>
      </c>
      <c r="J31" s="9">
        <f t="shared" si="1"/>
        <v>2075</v>
      </c>
    </row>
    <row r="32" spans="1:13" x14ac:dyDescent="0.3">
      <c r="A32" s="8" t="s">
        <v>34</v>
      </c>
      <c r="B32" s="9">
        <v>871</v>
      </c>
      <c r="C32" s="9">
        <v>1090</v>
      </c>
      <c r="D32" s="9">
        <v>117</v>
      </c>
      <c r="E32" s="9">
        <v>28</v>
      </c>
      <c r="F32" s="9">
        <v>21</v>
      </c>
      <c r="G32" s="9">
        <v>3</v>
      </c>
      <c r="H32" s="9">
        <v>0</v>
      </c>
      <c r="I32" s="9">
        <v>0</v>
      </c>
      <c r="J32" s="9">
        <f t="shared" si="1"/>
        <v>2130</v>
      </c>
      <c r="M32" s="98"/>
    </row>
    <row r="33" spans="1:14" x14ac:dyDescent="0.3">
      <c r="A33" s="8" t="s">
        <v>35</v>
      </c>
      <c r="B33" s="9">
        <v>663</v>
      </c>
      <c r="C33" s="9">
        <v>937</v>
      </c>
      <c r="D33" s="9">
        <v>140</v>
      </c>
      <c r="E33" s="9">
        <v>17</v>
      </c>
      <c r="F33" s="9">
        <v>19</v>
      </c>
      <c r="G33" s="9">
        <v>6</v>
      </c>
      <c r="H33" s="9">
        <v>2</v>
      </c>
      <c r="I33" s="9">
        <v>0</v>
      </c>
      <c r="J33" s="9">
        <f t="shared" si="1"/>
        <v>1784</v>
      </c>
    </row>
    <row r="34" spans="1:14" x14ac:dyDescent="0.3">
      <c r="A34" s="8" t="s">
        <v>36</v>
      </c>
      <c r="B34" s="9">
        <v>522</v>
      </c>
      <c r="C34" s="9">
        <v>615</v>
      </c>
      <c r="D34" s="9">
        <v>133</v>
      </c>
      <c r="E34" s="9">
        <v>15</v>
      </c>
      <c r="F34" s="9">
        <v>17</v>
      </c>
      <c r="G34" s="9">
        <v>2</v>
      </c>
      <c r="H34" s="9">
        <v>1</v>
      </c>
      <c r="I34" s="9">
        <v>1</v>
      </c>
      <c r="J34" s="9">
        <f t="shared" si="1"/>
        <v>1306</v>
      </c>
    </row>
    <row r="35" spans="1:14" x14ac:dyDescent="0.3">
      <c r="A35" s="8" t="s">
        <v>37</v>
      </c>
      <c r="B35" s="9">
        <v>438</v>
      </c>
      <c r="C35" s="9">
        <v>529</v>
      </c>
      <c r="D35" s="9">
        <v>88</v>
      </c>
      <c r="E35" s="9">
        <v>12</v>
      </c>
      <c r="F35" s="9">
        <v>20</v>
      </c>
      <c r="G35" s="9">
        <v>1</v>
      </c>
      <c r="H35" s="9">
        <v>7</v>
      </c>
      <c r="I35" s="9">
        <v>0</v>
      </c>
      <c r="J35" s="9">
        <f t="shared" si="1"/>
        <v>1095</v>
      </c>
    </row>
    <row r="36" spans="1:14" x14ac:dyDescent="0.3">
      <c r="A36" s="8" t="s">
        <v>38</v>
      </c>
      <c r="B36" s="9">
        <v>657</v>
      </c>
      <c r="C36" s="9">
        <v>927</v>
      </c>
      <c r="D36" s="9">
        <v>125</v>
      </c>
      <c r="E36" s="9">
        <v>24</v>
      </c>
      <c r="F36" s="9">
        <v>32</v>
      </c>
      <c r="G36" s="9">
        <v>6</v>
      </c>
      <c r="H36" s="9">
        <v>61</v>
      </c>
      <c r="I36" s="9">
        <v>8</v>
      </c>
      <c r="J36" s="9">
        <f t="shared" si="1"/>
        <v>1840</v>
      </c>
    </row>
    <row r="37" spans="1:14" ht="15" thickBot="1" x14ac:dyDescent="0.35">
      <c r="B37" s="13">
        <f t="shared" ref="B37:J37" si="2">SUM(B30:B36)</f>
        <v>4812</v>
      </c>
      <c r="C37" s="13">
        <f t="shared" si="2"/>
        <v>6149</v>
      </c>
      <c r="D37" s="13">
        <f t="shared" si="2"/>
        <v>890</v>
      </c>
      <c r="E37" s="13">
        <f t="shared" si="2"/>
        <v>158</v>
      </c>
      <c r="F37" s="13">
        <f t="shared" si="2"/>
        <v>163</v>
      </c>
      <c r="G37" s="13">
        <f t="shared" si="2"/>
        <v>35</v>
      </c>
      <c r="H37" s="13">
        <f t="shared" si="2"/>
        <v>76</v>
      </c>
      <c r="I37" s="13">
        <f t="shared" si="2"/>
        <v>53</v>
      </c>
      <c r="J37" s="13">
        <f t="shared" si="2"/>
        <v>12336</v>
      </c>
    </row>
    <row r="38" spans="1:14" ht="15" thickTop="1" x14ac:dyDescent="0.3">
      <c r="K38" s="10"/>
      <c r="L38" s="10"/>
      <c r="M38" s="10"/>
      <c r="N38" s="10"/>
    </row>
    <row r="69" spans="1:11" x14ac:dyDescent="0.3">
      <c r="A69" s="135" t="s">
        <v>258</v>
      </c>
      <c r="B69" s="135"/>
      <c r="C69" s="135"/>
      <c r="D69" s="135"/>
      <c r="E69" s="94">
        <v>1</v>
      </c>
    </row>
    <row r="70" spans="1:11" x14ac:dyDescent="0.3">
      <c r="A70" s="135" t="s">
        <v>257</v>
      </c>
      <c r="B70" s="135"/>
      <c r="C70" s="135"/>
      <c r="D70" s="135"/>
      <c r="E70" s="94">
        <v>8</v>
      </c>
    </row>
    <row r="71" spans="1:11" x14ac:dyDescent="0.3">
      <c r="A71" s="135" t="s">
        <v>259</v>
      </c>
      <c r="B71" s="135"/>
      <c r="C71" s="135"/>
      <c r="D71" s="135"/>
      <c r="E71" s="36">
        <v>2</v>
      </c>
    </row>
    <row r="72" spans="1:11" x14ac:dyDescent="0.3">
      <c r="A72" s="135" t="s">
        <v>260</v>
      </c>
      <c r="B72" s="148"/>
      <c r="C72" s="148"/>
      <c r="D72" s="148"/>
      <c r="E72" s="36">
        <v>4</v>
      </c>
    </row>
    <row r="74" spans="1:11" ht="18" thickBot="1" x14ac:dyDescent="0.4">
      <c r="A74" s="99" t="s">
        <v>267</v>
      </c>
      <c r="B74" s="99"/>
      <c r="C74" s="99"/>
    </row>
    <row r="75" spans="1:11" ht="15" thickTop="1" x14ac:dyDescent="0.3"/>
    <row r="76" spans="1:11" ht="15" thickBot="1" x14ac:dyDescent="0.35">
      <c r="A76" s="46">
        <v>44075</v>
      </c>
      <c r="B76" s="46">
        <v>44044</v>
      </c>
      <c r="C76" s="46">
        <v>44013</v>
      </c>
      <c r="D76" s="46">
        <v>43983</v>
      </c>
      <c r="E76" s="46">
        <v>43952</v>
      </c>
      <c r="F76" s="46" t="s">
        <v>268</v>
      </c>
      <c r="G76" s="48">
        <v>2019</v>
      </c>
      <c r="H76" s="48">
        <v>2018</v>
      </c>
      <c r="I76" s="46" t="s">
        <v>217</v>
      </c>
      <c r="J76" s="49" t="s">
        <v>44</v>
      </c>
    </row>
    <row r="77" spans="1:11" ht="15.6" thickTop="1" thickBot="1" x14ac:dyDescent="0.35">
      <c r="A77" s="45">
        <v>1</v>
      </c>
      <c r="B77" s="45">
        <v>7</v>
      </c>
      <c r="C77" s="45">
        <v>11</v>
      </c>
      <c r="D77" s="45">
        <v>2</v>
      </c>
      <c r="E77" s="45">
        <v>1</v>
      </c>
      <c r="F77" s="45">
        <v>8</v>
      </c>
      <c r="G77" s="45">
        <v>8</v>
      </c>
      <c r="H77" s="45">
        <v>1</v>
      </c>
      <c r="I77" s="45">
        <v>5</v>
      </c>
      <c r="J77" s="43">
        <f>SUM(A77:I77)</f>
        <v>44</v>
      </c>
    </row>
    <row r="78" spans="1:11" ht="15" thickTop="1" x14ac:dyDescent="0.3">
      <c r="A78" s="80"/>
      <c r="B78" s="80"/>
      <c r="C78" s="80"/>
      <c r="D78" s="80"/>
      <c r="E78" s="80"/>
      <c r="F78" s="80"/>
      <c r="G78" s="80"/>
      <c r="H78" s="80"/>
      <c r="I78" s="80"/>
      <c r="J78" s="81"/>
    </row>
    <row r="79" spans="1:11" ht="18" thickBot="1" x14ac:dyDescent="0.4">
      <c r="A79" s="123" t="s">
        <v>204</v>
      </c>
      <c r="B79" s="123"/>
      <c r="C79" s="82"/>
      <c r="D79" s="82"/>
      <c r="E79" s="82"/>
      <c r="F79" s="82"/>
      <c r="G79" s="82"/>
      <c r="H79" s="82"/>
      <c r="I79" s="82"/>
      <c r="J79" s="83"/>
      <c r="K79" s="22"/>
    </row>
    <row r="80" spans="1:11" ht="15.6" thickTop="1" thickBot="1" x14ac:dyDescent="0.35">
      <c r="A80" s="86" t="s">
        <v>256</v>
      </c>
      <c r="B80" s="154" t="s">
        <v>261</v>
      </c>
      <c r="C80" s="154"/>
      <c r="D80" s="154"/>
      <c r="E80" s="154" t="s">
        <v>262</v>
      </c>
      <c r="F80" s="154"/>
      <c r="G80" s="154"/>
      <c r="H80" s="154" t="s">
        <v>263</v>
      </c>
      <c r="I80" s="154"/>
      <c r="J80" s="154"/>
      <c r="K80" s="22"/>
    </row>
    <row r="81" spans="1:11" ht="15" thickBot="1" x14ac:dyDescent="0.35">
      <c r="A81" s="84" t="s">
        <v>207</v>
      </c>
      <c r="B81" s="154"/>
      <c r="C81" s="154"/>
      <c r="D81" s="154"/>
      <c r="E81" s="154"/>
      <c r="F81" s="154"/>
      <c r="G81" s="154"/>
      <c r="H81" s="154"/>
      <c r="I81" s="154"/>
      <c r="J81" s="154"/>
      <c r="K81" s="22"/>
    </row>
    <row r="82" spans="1:11" x14ac:dyDescent="0.3">
      <c r="A82" s="54" t="s">
        <v>1</v>
      </c>
      <c r="B82" s="155">
        <v>83</v>
      </c>
      <c r="C82" s="155"/>
      <c r="D82" s="155"/>
      <c r="E82" s="157">
        <v>100</v>
      </c>
      <c r="F82" s="158"/>
      <c r="G82" s="158"/>
      <c r="H82" s="157">
        <v>87</v>
      </c>
      <c r="I82" s="158"/>
      <c r="J82" s="158"/>
      <c r="K82" s="22"/>
    </row>
    <row r="83" spans="1:11" x14ac:dyDescent="0.3">
      <c r="A83" s="54" t="s">
        <v>2</v>
      </c>
      <c r="B83" s="156">
        <v>63</v>
      </c>
      <c r="C83" s="156"/>
      <c r="D83" s="156"/>
      <c r="E83" s="157">
        <v>55</v>
      </c>
      <c r="F83" s="158"/>
      <c r="G83" s="158"/>
      <c r="H83" s="157">
        <v>46</v>
      </c>
      <c r="I83" s="158"/>
      <c r="J83" s="158"/>
      <c r="K83" s="22"/>
    </row>
    <row r="84" spans="1:11" x14ac:dyDescent="0.3">
      <c r="A84" s="54" t="s">
        <v>3</v>
      </c>
      <c r="B84" s="156">
        <v>42</v>
      </c>
      <c r="C84" s="156"/>
      <c r="D84" s="156"/>
      <c r="E84" s="157">
        <v>32</v>
      </c>
      <c r="F84" s="158"/>
      <c r="G84" s="158"/>
      <c r="H84" s="157">
        <v>31</v>
      </c>
      <c r="I84" s="158"/>
      <c r="J84" s="158"/>
      <c r="K84" s="22"/>
    </row>
    <row r="85" spans="1:11" x14ac:dyDescent="0.3">
      <c r="A85" s="54" t="s">
        <v>4</v>
      </c>
      <c r="B85" s="156">
        <v>8</v>
      </c>
      <c r="C85" s="156"/>
      <c r="D85" s="156"/>
      <c r="E85" s="157">
        <v>5</v>
      </c>
      <c r="F85" s="158"/>
      <c r="G85" s="158"/>
      <c r="H85" s="157">
        <v>7</v>
      </c>
      <c r="I85" s="158"/>
      <c r="J85" s="158"/>
      <c r="K85" s="22"/>
    </row>
    <row r="86" spans="1:11" x14ac:dyDescent="0.3">
      <c r="A86" s="54" t="s">
        <v>5</v>
      </c>
      <c r="B86" s="156">
        <v>1</v>
      </c>
      <c r="C86" s="156"/>
      <c r="D86" s="156"/>
      <c r="E86" s="157">
        <v>4</v>
      </c>
      <c r="F86" s="158"/>
      <c r="G86" s="158"/>
      <c r="H86" s="157">
        <v>4</v>
      </c>
      <c r="I86" s="158"/>
      <c r="J86" s="158"/>
      <c r="K86" s="22"/>
    </row>
    <row r="87" spans="1:11" x14ac:dyDescent="0.3">
      <c r="A87" s="54" t="s">
        <v>6</v>
      </c>
      <c r="B87" s="156">
        <v>4</v>
      </c>
      <c r="C87" s="156"/>
      <c r="D87" s="156"/>
      <c r="E87" s="157">
        <v>2</v>
      </c>
      <c r="F87" s="158"/>
      <c r="G87" s="158"/>
      <c r="H87" s="157">
        <v>4</v>
      </c>
      <c r="I87" s="158"/>
      <c r="J87" s="158"/>
      <c r="K87" s="22"/>
    </row>
    <row r="88" spans="1:11" x14ac:dyDescent="0.3">
      <c r="A88" s="54" t="s">
        <v>7</v>
      </c>
      <c r="B88" s="156">
        <v>7</v>
      </c>
      <c r="C88" s="156"/>
      <c r="D88" s="156"/>
      <c r="E88" s="157">
        <v>0</v>
      </c>
      <c r="F88" s="158"/>
      <c r="G88" s="158"/>
      <c r="H88" s="157">
        <v>1</v>
      </c>
      <c r="I88" s="158"/>
      <c r="J88" s="158"/>
      <c r="K88" s="22"/>
    </row>
    <row r="89" spans="1:11" x14ac:dyDescent="0.3">
      <c r="A89" s="85" t="s">
        <v>15</v>
      </c>
      <c r="B89" s="159">
        <f>SUM(B82:D88)</f>
        <v>208</v>
      </c>
      <c r="C89" s="158"/>
      <c r="D89" s="158"/>
      <c r="E89" s="159">
        <f>SUM(E82:G88)</f>
        <v>198</v>
      </c>
      <c r="F89" s="158"/>
      <c r="G89" s="158"/>
      <c r="H89" s="159">
        <f>SUM(H82:J88)</f>
        <v>180</v>
      </c>
      <c r="I89" s="158"/>
      <c r="J89" s="158"/>
      <c r="K89" s="22"/>
    </row>
    <row r="90" spans="1:11" ht="15" thickBot="1" x14ac:dyDescent="0.35"/>
    <row r="91" spans="1:11" ht="15.6" x14ac:dyDescent="0.3">
      <c r="A91" s="36" t="s">
        <v>79</v>
      </c>
      <c r="B91" s="36">
        <f>B11</f>
        <v>26</v>
      </c>
      <c r="C91" s="137" t="s">
        <v>266</v>
      </c>
      <c r="D91" s="138"/>
      <c r="E91" s="138"/>
      <c r="F91" s="138"/>
      <c r="G91" s="138"/>
      <c r="H91" s="138"/>
      <c r="I91" s="138"/>
      <c r="J91" s="139"/>
    </row>
    <row r="92" spans="1:11" ht="44.25" customHeight="1" x14ac:dyDescent="0.3">
      <c r="A92" s="37" t="s">
        <v>264</v>
      </c>
      <c r="B92" s="36">
        <f>J77</f>
        <v>44</v>
      </c>
      <c r="C92" s="143">
        <v>2020</v>
      </c>
      <c r="D92" s="151"/>
      <c r="E92" s="151"/>
      <c r="F92" s="151"/>
      <c r="G92" s="151"/>
      <c r="H92" s="143">
        <v>2019</v>
      </c>
      <c r="I92" s="144"/>
      <c r="J92" s="145"/>
    </row>
    <row r="93" spans="1:11" ht="29.4" thickBot="1" x14ac:dyDescent="0.35">
      <c r="A93" s="37" t="s">
        <v>265</v>
      </c>
      <c r="B93" s="37">
        <v>498</v>
      </c>
      <c r="C93" s="140" t="s">
        <v>114</v>
      </c>
      <c r="D93" s="153"/>
      <c r="E93" s="153"/>
      <c r="F93" s="153" t="s">
        <v>115</v>
      </c>
      <c r="G93" s="142"/>
      <c r="H93" s="140" t="s">
        <v>114</v>
      </c>
      <c r="I93" s="141"/>
      <c r="J93" s="142"/>
    </row>
    <row r="94" spans="1:11" x14ac:dyDescent="0.3">
      <c r="A94" s="36" t="s">
        <v>75</v>
      </c>
      <c r="B94" s="36">
        <f>E103</f>
        <v>285</v>
      </c>
      <c r="C94" s="54" t="s">
        <v>1</v>
      </c>
      <c r="E94" s="57">
        <v>101</v>
      </c>
      <c r="F94" s="77" t="s">
        <v>32</v>
      </c>
      <c r="G94" s="59">
        <v>52</v>
      </c>
      <c r="H94" s="54" t="s">
        <v>1</v>
      </c>
      <c r="J94" s="59">
        <v>119</v>
      </c>
    </row>
    <row r="95" spans="1:11" x14ac:dyDescent="0.3">
      <c r="A95" s="36" t="s">
        <v>27</v>
      </c>
      <c r="B95" s="40">
        <f>C25</f>
        <v>12336</v>
      </c>
      <c r="C95" s="54" t="s">
        <v>2</v>
      </c>
      <c r="E95" s="53">
        <v>69</v>
      </c>
      <c r="F95" s="77" t="s">
        <v>116</v>
      </c>
      <c r="G95" s="59">
        <v>31</v>
      </c>
      <c r="H95" s="54" t="s">
        <v>2</v>
      </c>
      <c r="J95" s="59">
        <v>58</v>
      </c>
    </row>
    <row r="96" spans="1:11" x14ac:dyDescent="0.3">
      <c r="A96" s="67"/>
      <c r="B96" s="68"/>
      <c r="C96" s="54" t="s">
        <v>3</v>
      </c>
      <c r="E96" s="53">
        <v>77</v>
      </c>
      <c r="F96" s="77" t="s">
        <v>34</v>
      </c>
      <c r="G96" s="59">
        <v>44</v>
      </c>
      <c r="H96" s="54" t="s">
        <v>3</v>
      </c>
      <c r="J96" s="59">
        <v>46</v>
      </c>
    </row>
    <row r="97" spans="1:10" x14ac:dyDescent="0.3">
      <c r="C97" s="54" t="s">
        <v>4</v>
      </c>
      <c r="E97" s="53">
        <v>7</v>
      </c>
      <c r="F97" s="77" t="s">
        <v>35</v>
      </c>
      <c r="G97" s="59">
        <v>40</v>
      </c>
      <c r="H97" s="54" t="s">
        <v>4</v>
      </c>
      <c r="J97" s="59">
        <v>6</v>
      </c>
    </row>
    <row r="98" spans="1:10" x14ac:dyDescent="0.3">
      <c r="A98" s="36" t="s">
        <v>109</v>
      </c>
      <c r="B98" s="36">
        <f>D25</f>
        <v>-1289</v>
      </c>
      <c r="C98" s="54" t="s">
        <v>5</v>
      </c>
      <c r="E98" s="53">
        <v>3</v>
      </c>
      <c r="F98" s="78" t="s">
        <v>36</v>
      </c>
      <c r="G98" s="59">
        <v>31</v>
      </c>
      <c r="H98" s="54" t="s">
        <v>5</v>
      </c>
      <c r="J98" s="59">
        <v>3</v>
      </c>
    </row>
    <row r="99" spans="1:10" x14ac:dyDescent="0.3">
      <c r="A99" s="36" t="s">
        <v>110</v>
      </c>
      <c r="B99" s="38">
        <f>((C25-B93)/B25)</f>
        <v>0.86884403669724775</v>
      </c>
      <c r="C99" s="54" t="s">
        <v>6</v>
      </c>
      <c r="E99" s="53">
        <v>3</v>
      </c>
      <c r="F99" s="77" t="s">
        <v>37</v>
      </c>
      <c r="G99" s="59">
        <v>19</v>
      </c>
      <c r="H99" s="54" t="s">
        <v>6</v>
      </c>
      <c r="J99" s="59">
        <v>3</v>
      </c>
    </row>
    <row r="100" spans="1:10" x14ac:dyDescent="0.3">
      <c r="C100" s="54" t="s">
        <v>7</v>
      </c>
      <c r="E100" s="53">
        <v>17</v>
      </c>
      <c r="F100" s="77" t="s">
        <v>38</v>
      </c>
      <c r="G100" s="59">
        <v>68</v>
      </c>
      <c r="H100" s="54" t="s">
        <v>7</v>
      </c>
      <c r="J100" s="59">
        <v>16</v>
      </c>
    </row>
    <row r="101" spans="1:10" x14ac:dyDescent="0.3">
      <c r="C101" s="54" t="s">
        <v>8</v>
      </c>
      <c r="E101" s="53">
        <v>0</v>
      </c>
      <c r="G101" s="59"/>
      <c r="H101" s="54" t="s">
        <v>8</v>
      </c>
      <c r="J101" s="59">
        <v>0</v>
      </c>
    </row>
    <row r="102" spans="1:10" x14ac:dyDescent="0.3">
      <c r="C102" s="54" t="s">
        <v>20</v>
      </c>
      <c r="E102" s="53">
        <v>8</v>
      </c>
      <c r="G102" s="59"/>
      <c r="H102" s="54" t="s">
        <v>20</v>
      </c>
      <c r="J102" s="59">
        <v>3</v>
      </c>
    </row>
    <row r="103" spans="1:10" ht="15" thickBot="1" x14ac:dyDescent="0.35">
      <c r="A103" s="100" t="s">
        <v>82</v>
      </c>
      <c r="B103" s="93">
        <v>281</v>
      </c>
      <c r="C103" s="55"/>
      <c r="D103" s="56"/>
      <c r="E103" s="58">
        <f>SUM(E94:E102)</f>
        <v>285</v>
      </c>
      <c r="F103" s="56"/>
      <c r="G103" s="63">
        <f>SUM(G94:G102)</f>
        <v>285</v>
      </c>
      <c r="H103" s="56"/>
      <c r="I103" s="56"/>
      <c r="J103" s="63">
        <f>SUM(J94:J102)</f>
        <v>254</v>
      </c>
    </row>
  </sheetData>
  <mergeCells count="39">
    <mergeCell ref="A79:B79"/>
    <mergeCell ref="A14:D14"/>
    <mergeCell ref="A69:D69"/>
    <mergeCell ref="A70:D70"/>
    <mergeCell ref="A71:D71"/>
    <mergeCell ref="A72:D72"/>
    <mergeCell ref="B80:D81"/>
    <mergeCell ref="E80:G81"/>
    <mergeCell ref="H80:J81"/>
    <mergeCell ref="B82:D82"/>
    <mergeCell ref="E82:G82"/>
    <mergeCell ref="H82:J82"/>
    <mergeCell ref="B83:D83"/>
    <mergeCell ref="E83:G83"/>
    <mergeCell ref="H83:J83"/>
    <mergeCell ref="B84:D84"/>
    <mergeCell ref="E84:G84"/>
    <mergeCell ref="H84:J84"/>
    <mergeCell ref="B85:D85"/>
    <mergeCell ref="E85:G85"/>
    <mergeCell ref="H85:J85"/>
    <mergeCell ref="B86:D86"/>
    <mergeCell ref="E86:G86"/>
    <mergeCell ref="H86:J86"/>
    <mergeCell ref="B87:D87"/>
    <mergeCell ref="E87:G87"/>
    <mergeCell ref="H87:J87"/>
    <mergeCell ref="B88:D88"/>
    <mergeCell ref="E88:G88"/>
    <mergeCell ref="H88:J88"/>
    <mergeCell ref="C93:E93"/>
    <mergeCell ref="F93:G93"/>
    <mergeCell ref="H93:J93"/>
    <mergeCell ref="B89:D89"/>
    <mergeCell ref="E89:G89"/>
    <mergeCell ref="H89:J89"/>
    <mergeCell ref="C91:J91"/>
    <mergeCell ref="C92:G92"/>
    <mergeCell ref="H92:J92"/>
  </mergeCells>
  <pageMargins left="0.7" right="0.7" top="0.75" bottom="0.75" header="0.3" footer="0.3"/>
  <pageSetup orientation="landscape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904C97-D59A-4343-AC8A-632039556E71}">
  <dimension ref="A1:N103"/>
  <sheetViews>
    <sheetView topLeftCell="A25" workbookViewId="0">
      <selection activeCell="E89" sqref="E89:J89"/>
    </sheetView>
  </sheetViews>
  <sheetFormatPr defaultRowHeight="14.4" x14ac:dyDescent="0.3"/>
  <cols>
    <col min="1" max="1" width="28.88671875" customWidth="1"/>
    <col min="2" max="3" width="10.5546875" bestFit="1" customWidth="1"/>
    <col min="4" max="4" width="9.44140625" customWidth="1"/>
    <col min="5" max="5" width="11" bestFit="1" customWidth="1"/>
    <col min="6" max="6" width="11.109375" customWidth="1"/>
    <col min="7" max="7" width="11" customWidth="1"/>
    <col min="8" max="9" width="10.33203125" customWidth="1"/>
  </cols>
  <sheetData>
    <row r="1" spans="1:13" ht="18" thickBot="1" x14ac:dyDescent="0.4">
      <c r="A1" s="1" t="s">
        <v>0</v>
      </c>
      <c r="D1" s="8" t="s">
        <v>39</v>
      </c>
    </row>
    <row r="2" spans="1:13" ht="15" thickTop="1" x14ac:dyDescent="0.3">
      <c r="A2" s="8" t="s">
        <v>1</v>
      </c>
      <c r="B2">
        <v>15</v>
      </c>
    </row>
    <row r="3" spans="1:13" x14ac:dyDescent="0.3">
      <c r="A3" s="8" t="s">
        <v>2</v>
      </c>
      <c r="B3">
        <v>5</v>
      </c>
    </row>
    <row r="4" spans="1:13" x14ac:dyDescent="0.3">
      <c r="A4" s="8" t="s">
        <v>3</v>
      </c>
      <c r="B4">
        <v>6</v>
      </c>
    </row>
    <row r="5" spans="1:13" x14ac:dyDescent="0.3">
      <c r="A5" s="8" t="s">
        <v>4</v>
      </c>
      <c r="B5">
        <v>3</v>
      </c>
    </row>
    <row r="6" spans="1:13" x14ac:dyDescent="0.3">
      <c r="A6" s="8" t="s">
        <v>5</v>
      </c>
      <c r="B6">
        <v>0</v>
      </c>
    </row>
    <row r="7" spans="1:13" x14ac:dyDescent="0.3">
      <c r="A7" s="8" t="s">
        <v>6</v>
      </c>
      <c r="B7">
        <v>1</v>
      </c>
    </row>
    <row r="8" spans="1:13" x14ac:dyDescent="0.3">
      <c r="A8" s="8" t="s">
        <v>7</v>
      </c>
      <c r="B8">
        <v>0</v>
      </c>
    </row>
    <row r="9" spans="1:13" x14ac:dyDescent="0.3">
      <c r="A9" s="8" t="s">
        <v>8</v>
      </c>
      <c r="B9">
        <v>0</v>
      </c>
    </row>
    <row r="10" spans="1:13" x14ac:dyDescent="0.3">
      <c r="A10" s="8" t="s">
        <v>20</v>
      </c>
      <c r="B10">
        <v>0</v>
      </c>
    </row>
    <row r="11" spans="1:13" x14ac:dyDescent="0.3">
      <c r="A11" s="2" t="s">
        <v>15</v>
      </c>
      <c r="B11" s="3">
        <f>SUM(B2:B10)</f>
        <v>30</v>
      </c>
    </row>
    <row r="12" spans="1:13" x14ac:dyDescent="0.3">
      <c r="A12" s="2"/>
      <c r="B12" s="3"/>
    </row>
    <row r="13" spans="1:13" ht="15" thickBot="1" x14ac:dyDescent="0.35"/>
    <row r="14" spans="1:13" ht="17.399999999999999" x14ac:dyDescent="0.35">
      <c r="A14" s="132" t="s">
        <v>17</v>
      </c>
      <c r="B14" s="146"/>
      <c r="C14" s="146"/>
      <c r="D14" s="147"/>
      <c r="E14" s="8" t="s">
        <v>117</v>
      </c>
    </row>
    <row r="15" spans="1:13" ht="45.6" thickBot="1" x14ac:dyDescent="0.35">
      <c r="A15" s="16"/>
      <c r="B15" s="79" t="s">
        <v>84</v>
      </c>
      <c r="C15" s="79" t="s">
        <v>269</v>
      </c>
      <c r="D15" s="30" t="s">
        <v>21</v>
      </c>
    </row>
    <row r="16" spans="1:13" ht="15" thickTop="1" x14ac:dyDescent="0.3">
      <c r="A16" s="17" t="s">
        <v>1</v>
      </c>
      <c r="B16" s="32">
        <v>5509</v>
      </c>
      <c r="C16" s="32">
        <v>4717</v>
      </c>
      <c r="D16" s="33">
        <f t="shared" ref="D16:D25" si="0">C16-B16</f>
        <v>-792</v>
      </c>
      <c r="M16" s="98"/>
    </row>
    <row r="17" spans="1:13" x14ac:dyDescent="0.3">
      <c r="A17" s="17" t="s">
        <v>2</v>
      </c>
      <c r="B17" s="32">
        <v>6328</v>
      </c>
      <c r="C17" s="32">
        <v>6107</v>
      </c>
      <c r="D17" s="33">
        <f t="shared" si="0"/>
        <v>-221</v>
      </c>
      <c r="E17" s="104"/>
    </row>
    <row r="18" spans="1:13" x14ac:dyDescent="0.3">
      <c r="A18" s="17" t="s">
        <v>3</v>
      </c>
      <c r="B18" s="32">
        <v>1038</v>
      </c>
      <c r="C18" s="32">
        <v>894</v>
      </c>
      <c r="D18" s="33">
        <f t="shared" si="0"/>
        <v>-144</v>
      </c>
      <c r="E18" s="104"/>
    </row>
    <row r="19" spans="1:13" x14ac:dyDescent="0.3">
      <c r="A19" s="17" t="s">
        <v>4</v>
      </c>
      <c r="B19" s="32">
        <v>209</v>
      </c>
      <c r="C19" s="32">
        <v>148</v>
      </c>
      <c r="D19" s="33">
        <f t="shared" si="0"/>
        <v>-61</v>
      </c>
      <c r="E19" s="104"/>
    </row>
    <row r="20" spans="1:13" x14ac:dyDescent="0.3">
      <c r="A20" s="17" t="s">
        <v>5</v>
      </c>
      <c r="B20" s="32">
        <v>159</v>
      </c>
      <c r="C20" s="32">
        <v>159</v>
      </c>
      <c r="D20" s="33">
        <f t="shared" si="0"/>
        <v>0</v>
      </c>
      <c r="E20" s="104"/>
    </row>
    <row r="21" spans="1:13" x14ac:dyDescent="0.3">
      <c r="A21" s="17" t="s">
        <v>6</v>
      </c>
      <c r="B21" s="32">
        <v>50</v>
      </c>
      <c r="C21" s="32">
        <v>31</v>
      </c>
      <c r="D21" s="33">
        <f t="shared" si="0"/>
        <v>-19</v>
      </c>
      <c r="E21" s="104"/>
    </row>
    <row r="22" spans="1:13" x14ac:dyDescent="0.3">
      <c r="A22" s="17" t="s">
        <v>7</v>
      </c>
      <c r="B22" s="32">
        <v>169</v>
      </c>
      <c r="C22" s="32">
        <v>76</v>
      </c>
      <c r="D22" s="33">
        <f t="shared" si="0"/>
        <v>-93</v>
      </c>
      <c r="E22" s="104"/>
    </row>
    <row r="23" spans="1:13" x14ac:dyDescent="0.3">
      <c r="A23" s="17" t="s">
        <v>8</v>
      </c>
      <c r="B23" s="15">
        <v>63</v>
      </c>
      <c r="C23" s="15">
        <v>71</v>
      </c>
      <c r="D23" s="18">
        <f t="shared" si="0"/>
        <v>8</v>
      </c>
      <c r="E23" s="104"/>
    </row>
    <row r="24" spans="1:13" x14ac:dyDescent="0.3">
      <c r="A24" s="17" t="s">
        <v>20</v>
      </c>
      <c r="B24" s="15">
        <v>81</v>
      </c>
      <c r="C24" s="15">
        <v>51</v>
      </c>
      <c r="D24" s="18">
        <f t="shared" si="0"/>
        <v>-30</v>
      </c>
      <c r="E24" s="104"/>
    </row>
    <row r="25" spans="1:13" ht="15" thickBot="1" x14ac:dyDescent="0.35">
      <c r="A25" s="19"/>
      <c r="B25" s="39">
        <f>SUM(B16:B24)</f>
        <v>13606</v>
      </c>
      <c r="C25" s="39">
        <f>SUM(C16:C24)</f>
        <v>12254</v>
      </c>
      <c r="D25" s="21">
        <f t="shared" si="0"/>
        <v>-1352</v>
      </c>
      <c r="E25" s="104"/>
    </row>
    <row r="28" spans="1:13" ht="18" thickBot="1" x14ac:dyDescent="0.4">
      <c r="A28" s="1" t="s">
        <v>41</v>
      </c>
    </row>
    <row r="29" spans="1:13" ht="29.4" thickTop="1" x14ac:dyDescent="0.3">
      <c r="B29" s="10" t="s">
        <v>40</v>
      </c>
      <c r="C29" s="10" t="s">
        <v>2</v>
      </c>
      <c r="D29" s="28" t="s">
        <v>3</v>
      </c>
      <c r="E29" s="10" t="s">
        <v>48</v>
      </c>
      <c r="F29" s="10" t="s">
        <v>49</v>
      </c>
      <c r="G29" s="10" t="s">
        <v>50</v>
      </c>
      <c r="H29" s="10" t="s">
        <v>7</v>
      </c>
      <c r="I29" s="10" t="s">
        <v>55</v>
      </c>
      <c r="J29" s="10" t="s">
        <v>42</v>
      </c>
    </row>
    <row r="30" spans="1:13" x14ac:dyDescent="0.3">
      <c r="A30" s="8" t="s">
        <v>32</v>
      </c>
      <c r="B30" s="9">
        <v>808</v>
      </c>
      <c r="C30" s="9">
        <v>1013</v>
      </c>
      <c r="D30" s="9">
        <v>150</v>
      </c>
      <c r="E30" s="9">
        <v>29</v>
      </c>
      <c r="F30" s="9">
        <v>20</v>
      </c>
      <c r="G30" s="9">
        <v>7</v>
      </c>
      <c r="H30" s="9">
        <v>1</v>
      </c>
      <c r="I30" s="9">
        <v>42</v>
      </c>
      <c r="J30" s="9">
        <f t="shared" ref="J30:J36" si="1">SUM(B30:I30)</f>
        <v>2070</v>
      </c>
    </row>
    <row r="31" spans="1:13" x14ac:dyDescent="0.3">
      <c r="A31" s="8" t="s">
        <v>33</v>
      </c>
      <c r="B31" s="9">
        <v>823</v>
      </c>
      <c r="C31" s="9">
        <v>1035</v>
      </c>
      <c r="D31" s="9">
        <v>133</v>
      </c>
      <c r="E31" s="9">
        <v>30</v>
      </c>
      <c r="F31" s="9">
        <v>31</v>
      </c>
      <c r="G31" s="9">
        <v>6</v>
      </c>
      <c r="H31" s="9">
        <v>4</v>
      </c>
      <c r="I31" s="9">
        <v>0</v>
      </c>
      <c r="J31" s="9">
        <f t="shared" si="1"/>
        <v>2062</v>
      </c>
    </row>
    <row r="32" spans="1:13" x14ac:dyDescent="0.3">
      <c r="A32" s="8" t="s">
        <v>34</v>
      </c>
      <c r="B32" s="9">
        <v>856</v>
      </c>
      <c r="C32" s="9">
        <v>1078</v>
      </c>
      <c r="D32" s="9">
        <v>114</v>
      </c>
      <c r="E32" s="9">
        <v>27</v>
      </c>
      <c r="F32" s="9">
        <v>22</v>
      </c>
      <c r="G32" s="9">
        <v>3</v>
      </c>
      <c r="H32" s="9">
        <v>0</v>
      </c>
      <c r="I32" s="9">
        <v>0</v>
      </c>
      <c r="J32" s="9">
        <f t="shared" si="1"/>
        <v>2100</v>
      </c>
      <c r="M32" s="98"/>
    </row>
    <row r="33" spans="1:14" x14ac:dyDescent="0.3">
      <c r="A33" s="8" t="s">
        <v>35</v>
      </c>
      <c r="B33" s="9">
        <v>663</v>
      </c>
      <c r="C33" s="9">
        <v>944</v>
      </c>
      <c r="D33" s="9">
        <v>143</v>
      </c>
      <c r="E33" s="9">
        <v>15</v>
      </c>
      <c r="F33" s="9">
        <v>20</v>
      </c>
      <c r="G33" s="9">
        <v>5</v>
      </c>
      <c r="H33" s="9">
        <v>2</v>
      </c>
      <c r="I33" s="9">
        <v>0</v>
      </c>
      <c r="J33" s="9">
        <f t="shared" si="1"/>
        <v>1792</v>
      </c>
    </row>
    <row r="34" spans="1:14" x14ac:dyDescent="0.3">
      <c r="A34" s="8" t="s">
        <v>36</v>
      </c>
      <c r="B34" s="9">
        <v>517</v>
      </c>
      <c r="C34" s="9">
        <v>618</v>
      </c>
      <c r="D34" s="9">
        <v>144</v>
      </c>
      <c r="E34" s="9">
        <v>13</v>
      </c>
      <c r="F34" s="9">
        <v>18</v>
      </c>
      <c r="G34" s="9">
        <v>2</v>
      </c>
      <c r="H34" s="9">
        <v>1</v>
      </c>
      <c r="I34" s="9">
        <v>1</v>
      </c>
      <c r="J34" s="9">
        <f t="shared" si="1"/>
        <v>1314</v>
      </c>
    </row>
    <row r="35" spans="1:14" x14ac:dyDescent="0.3">
      <c r="A35" s="8" t="s">
        <v>37</v>
      </c>
      <c r="B35" s="9">
        <v>435</v>
      </c>
      <c r="C35" s="9">
        <v>529</v>
      </c>
      <c r="D35" s="9">
        <v>86</v>
      </c>
      <c r="E35" s="9">
        <v>11</v>
      </c>
      <c r="F35" s="9">
        <v>19</v>
      </c>
      <c r="G35" s="9">
        <v>1</v>
      </c>
      <c r="H35" s="9">
        <v>7</v>
      </c>
      <c r="I35" s="9">
        <v>0</v>
      </c>
      <c r="J35" s="9">
        <f t="shared" si="1"/>
        <v>1088</v>
      </c>
    </row>
    <row r="36" spans="1:14" x14ac:dyDescent="0.3">
      <c r="A36" s="8" t="s">
        <v>38</v>
      </c>
      <c r="B36" s="9">
        <v>648</v>
      </c>
      <c r="C36" s="9">
        <v>923</v>
      </c>
      <c r="D36" s="9">
        <v>124</v>
      </c>
      <c r="E36" s="9">
        <v>26</v>
      </c>
      <c r="F36" s="9">
        <v>31</v>
      </c>
      <c r="G36" s="9">
        <v>7</v>
      </c>
      <c r="H36" s="9">
        <v>61</v>
      </c>
      <c r="I36" s="9">
        <v>8</v>
      </c>
      <c r="J36" s="9">
        <f t="shared" si="1"/>
        <v>1828</v>
      </c>
    </row>
    <row r="37" spans="1:14" ht="15" thickBot="1" x14ac:dyDescent="0.35">
      <c r="B37" s="13">
        <f t="shared" ref="B37:J37" si="2">SUM(B30:B36)</f>
        <v>4750</v>
      </c>
      <c r="C37" s="13">
        <f t="shared" si="2"/>
        <v>6140</v>
      </c>
      <c r="D37" s="13">
        <f t="shared" si="2"/>
        <v>894</v>
      </c>
      <c r="E37" s="13">
        <f t="shared" si="2"/>
        <v>151</v>
      </c>
      <c r="F37" s="13">
        <f t="shared" si="2"/>
        <v>161</v>
      </c>
      <c r="G37" s="13">
        <f t="shared" si="2"/>
        <v>31</v>
      </c>
      <c r="H37" s="13">
        <f t="shared" si="2"/>
        <v>76</v>
      </c>
      <c r="I37" s="13">
        <f t="shared" si="2"/>
        <v>51</v>
      </c>
      <c r="J37" s="13">
        <f t="shared" si="2"/>
        <v>12254</v>
      </c>
    </row>
    <row r="38" spans="1:14" ht="15" thickTop="1" x14ac:dyDescent="0.3">
      <c r="K38" s="10"/>
      <c r="L38" s="10"/>
      <c r="M38" s="10"/>
      <c r="N38" s="10"/>
    </row>
    <row r="69" spans="1:11" x14ac:dyDescent="0.3">
      <c r="A69" s="135" t="s">
        <v>270</v>
      </c>
      <c r="B69" s="135"/>
      <c r="C69" s="135"/>
      <c r="D69" s="135"/>
      <c r="E69" s="94">
        <v>7</v>
      </c>
    </row>
    <row r="70" spans="1:11" x14ac:dyDescent="0.3">
      <c r="A70" s="135" t="s">
        <v>271</v>
      </c>
      <c r="B70" s="135"/>
      <c r="C70" s="135"/>
      <c r="D70" s="135"/>
      <c r="E70" s="94">
        <v>12</v>
      </c>
    </row>
    <row r="71" spans="1:11" x14ac:dyDescent="0.3">
      <c r="A71" s="135" t="s">
        <v>272</v>
      </c>
      <c r="B71" s="135"/>
      <c r="C71" s="135"/>
      <c r="D71" s="135"/>
      <c r="E71" s="36">
        <v>5</v>
      </c>
    </row>
    <row r="72" spans="1:11" x14ac:dyDescent="0.3">
      <c r="A72" s="135" t="s">
        <v>273</v>
      </c>
      <c r="B72" s="148"/>
      <c r="C72" s="148"/>
      <c r="D72" s="148"/>
      <c r="E72" s="36">
        <v>8</v>
      </c>
    </row>
    <row r="74" spans="1:11" ht="18" thickBot="1" x14ac:dyDescent="0.4">
      <c r="A74" s="102" t="s">
        <v>97</v>
      </c>
      <c r="B74" s="102"/>
      <c r="C74" s="102"/>
    </row>
    <row r="75" spans="1:11" ht="15" thickTop="1" x14ac:dyDescent="0.3"/>
    <row r="76" spans="1:11" ht="15" thickBot="1" x14ac:dyDescent="0.35">
      <c r="A76" s="46">
        <v>44105</v>
      </c>
      <c r="B76" s="46">
        <v>44075</v>
      </c>
      <c r="C76" s="46">
        <v>44044</v>
      </c>
      <c r="D76" s="46">
        <v>44013</v>
      </c>
      <c r="E76" s="46">
        <v>43983</v>
      </c>
      <c r="F76" s="46" t="s">
        <v>274</v>
      </c>
      <c r="G76" s="48">
        <v>2019</v>
      </c>
      <c r="H76" s="48">
        <v>2018</v>
      </c>
      <c r="I76" s="46" t="s">
        <v>217</v>
      </c>
      <c r="J76" s="49" t="s">
        <v>44</v>
      </c>
    </row>
    <row r="77" spans="1:11" ht="15.6" thickTop="1" thickBot="1" x14ac:dyDescent="0.35">
      <c r="A77" s="45">
        <v>6</v>
      </c>
      <c r="B77" s="45">
        <v>24</v>
      </c>
      <c r="C77" s="45">
        <v>11</v>
      </c>
      <c r="D77" s="45">
        <v>11</v>
      </c>
      <c r="E77" s="45">
        <v>1</v>
      </c>
      <c r="F77" s="45">
        <v>10</v>
      </c>
      <c r="G77" s="45">
        <v>10</v>
      </c>
      <c r="H77" s="45">
        <v>2</v>
      </c>
      <c r="I77" s="45">
        <v>6</v>
      </c>
      <c r="J77" s="43">
        <f>SUM(A77:I77)</f>
        <v>81</v>
      </c>
    </row>
    <row r="78" spans="1:11" ht="15" thickTop="1" x14ac:dyDescent="0.3">
      <c r="A78" s="80"/>
      <c r="B78" s="80"/>
      <c r="C78" s="80"/>
      <c r="D78" s="80"/>
      <c r="E78" s="80"/>
      <c r="F78" s="80"/>
      <c r="G78" s="80"/>
      <c r="H78" s="80"/>
      <c r="I78" s="80"/>
      <c r="J78" s="81"/>
    </row>
    <row r="79" spans="1:11" ht="18" thickBot="1" x14ac:dyDescent="0.4">
      <c r="A79" s="123" t="s">
        <v>204</v>
      </c>
      <c r="B79" s="123"/>
      <c r="C79" s="82"/>
      <c r="D79" s="82"/>
      <c r="E79" s="82"/>
      <c r="F79" s="82"/>
      <c r="G79" s="82"/>
      <c r="H79" s="82"/>
      <c r="I79" s="82"/>
      <c r="J79" s="83"/>
      <c r="K79" s="22"/>
    </row>
    <row r="80" spans="1:11" ht="15.6" thickTop="1" thickBot="1" x14ac:dyDescent="0.35">
      <c r="A80" s="86" t="s">
        <v>275</v>
      </c>
      <c r="B80" s="154" t="s">
        <v>276</v>
      </c>
      <c r="C80" s="154"/>
      <c r="D80" s="154"/>
      <c r="E80" s="154" t="s">
        <v>277</v>
      </c>
      <c r="F80" s="154"/>
      <c r="G80" s="154"/>
      <c r="H80" s="154" t="s">
        <v>278</v>
      </c>
      <c r="I80" s="154"/>
      <c r="J80" s="154"/>
      <c r="K80" s="22"/>
    </row>
    <row r="81" spans="1:11" ht="15" thickBot="1" x14ac:dyDescent="0.35">
      <c r="A81" s="84" t="s">
        <v>207</v>
      </c>
      <c r="B81" s="154"/>
      <c r="C81" s="154"/>
      <c r="D81" s="154"/>
      <c r="E81" s="154"/>
      <c r="F81" s="154"/>
      <c r="G81" s="154"/>
      <c r="H81" s="154"/>
      <c r="I81" s="154"/>
      <c r="J81" s="154"/>
      <c r="K81" s="22"/>
    </row>
    <row r="82" spans="1:11" x14ac:dyDescent="0.3">
      <c r="A82" s="54" t="s">
        <v>1</v>
      </c>
      <c r="B82" s="155">
        <v>75</v>
      </c>
      <c r="C82" s="155"/>
      <c r="D82" s="155"/>
      <c r="E82" s="157">
        <v>67</v>
      </c>
      <c r="F82" s="158"/>
      <c r="G82" s="158"/>
      <c r="H82" s="157">
        <v>175</v>
      </c>
      <c r="I82" s="158"/>
      <c r="J82" s="158"/>
      <c r="K82" s="22"/>
    </row>
    <row r="83" spans="1:11" x14ac:dyDescent="0.3">
      <c r="A83" s="54" t="s">
        <v>2</v>
      </c>
      <c r="B83" s="156">
        <v>39</v>
      </c>
      <c r="C83" s="156"/>
      <c r="D83" s="156"/>
      <c r="E83" s="157">
        <v>30</v>
      </c>
      <c r="F83" s="158"/>
      <c r="G83" s="158"/>
      <c r="H83" s="157">
        <v>81</v>
      </c>
      <c r="I83" s="158"/>
      <c r="J83" s="158"/>
      <c r="K83" s="22"/>
    </row>
    <row r="84" spans="1:11" x14ac:dyDescent="0.3">
      <c r="A84" s="54" t="s">
        <v>3</v>
      </c>
      <c r="B84" s="156">
        <v>27</v>
      </c>
      <c r="C84" s="156"/>
      <c r="D84" s="156"/>
      <c r="E84" s="157">
        <v>24</v>
      </c>
      <c r="F84" s="158"/>
      <c r="G84" s="158"/>
      <c r="H84" s="157">
        <v>34</v>
      </c>
      <c r="I84" s="158"/>
      <c r="J84" s="158"/>
      <c r="K84" s="22"/>
    </row>
    <row r="85" spans="1:11" x14ac:dyDescent="0.3">
      <c r="A85" s="54" t="s">
        <v>4</v>
      </c>
      <c r="B85" s="156">
        <v>4</v>
      </c>
      <c r="C85" s="156"/>
      <c r="D85" s="156"/>
      <c r="E85" s="157">
        <v>5</v>
      </c>
      <c r="F85" s="158"/>
      <c r="G85" s="158"/>
      <c r="H85" s="157">
        <v>14</v>
      </c>
      <c r="I85" s="158"/>
      <c r="J85" s="158"/>
      <c r="K85" s="22"/>
    </row>
    <row r="86" spans="1:11" x14ac:dyDescent="0.3">
      <c r="A86" s="54" t="s">
        <v>5</v>
      </c>
      <c r="B86" s="156">
        <v>3</v>
      </c>
      <c r="C86" s="156"/>
      <c r="D86" s="156"/>
      <c r="E86" s="157">
        <v>4</v>
      </c>
      <c r="F86" s="158"/>
      <c r="G86" s="158"/>
      <c r="H86" s="157">
        <v>4</v>
      </c>
      <c r="I86" s="158"/>
      <c r="J86" s="158"/>
      <c r="K86" s="22"/>
    </row>
    <row r="87" spans="1:11" x14ac:dyDescent="0.3">
      <c r="A87" s="54" t="s">
        <v>6</v>
      </c>
      <c r="B87" s="156">
        <v>2</v>
      </c>
      <c r="C87" s="156"/>
      <c r="D87" s="156"/>
      <c r="E87" s="157">
        <v>4</v>
      </c>
      <c r="F87" s="158"/>
      <c r="G87" s="158"/>
      <c r="H87" s="157">
        <v>5</v>
      </c>
      <c r="I87" s="158"/>
      <c r="J87" s="158"/>
      <c r="K87" s="22"/>
    </row>
    <row r="88" spans="1:11" x14ac:dyDescent="0.3">
      <c r="A88" s="54" t="s">
        <v>7</v>
      </c>
      <c r="B88" s="156">
        <v>0</v>
      </c>
      <c r="C88" s="156"/>
      <c r="D88" s="156"/>
      <c r="E88" s="157">
        <v>0</v>
      </c>
      <c r="F88" s="158"/>
      <c r="G88" s="158"/>
      <c r="H88" s="157">
        <v>1</v>
      </c>
      <c r="I88" s="158"/>
      <c r="J88" s="158"/>
      <c r="K88" s="22"/>
    </row>
    <row r="89" spans="1:11" x14ac:dyDescent="0.3">
      <c r="A89" s="85" t="s">
        <v>15</v>
      </c>
      <c r="B89" s="159">
        <f>SUM(B82:D88)</f>
        <v>150</v>
      </c>
      <c r="C89" s="158"/>
      <c r="D89" s="158"/>
      <c r="E89" s="159">
        <f>SUM(E82:G88)</f>
        <v>134</v>
      </c>
      <c r="F89" s="158"/>
      <c r="G89" s="158"/>
      <c r="H89" s="159">
        <f>SUM(H82:J88)</f>
        <v>314</v>
      </c>
      <c r="I89" s="158"/>
      <c r="J89" s="158"/>
      <c r="K89" s="22"/>
    </row>
    <row r="90" spans="1:11" ht="15" thickBot="1" x14ac:dyDescent="0.35"/>
    <row r="91" spans="1:11" ht="15.6" x14ac:dyDescent="0.3">
      <c r="A91" s="36" t="s">
        <v>279</v>
      </c>
      <c r="B91" s="36">
        <f>B11</f>
        <v>30</v>
      </c>
      <c r="C91" s="137" t="s">
        <v>282</v>
      </c>
      <c r="D91" s="138"/>
      <c r="E91" s="138"/>
      <c r="F91" s="138"/>
      <c r="G91" s="138"/>
      <c r="H91" s="138"/>
      <c r="I91" s="138"/>
      <c r="J91" s="139"/>
    </row>
    <row r="92" spans="1:11" ht="44.25" customHeight="1" x14ac:dyDescent="0.3">
      <c r="A92" s="37" t="s">
        <v>280</v>
      </c>
      <c r="B92" s="36">
        <f>J77</f>
        <v>81</v>
      </c>
      <c r="C92" s="143">
        <v>2020</v>
      </c>
      <c r="D92" s="151"/>
      <c r="E92" s="151"/>
      <c r="F92" s="151"/>
      <c r="G92" s="151"/>
      <c r="H92" s="143">
        <v>2019</v>
      </c>
      <c r="I92" s="144"/>
      <c r="J92" s="145"/>
    </row>
    <row r="93" spans="1:11" ht="29.4" thickBot="1" x14ac:dyDescent="0.35">
      <c r="A93" s="37" t="s">
        <v>281</v>
      </c>
      <c r="B93" s="37">
        <v>498</v>
      </c>
      <c r="C93" s="140" t="s">
        <v>114</v>
      </c>
      <c r="D93" s="153"/>
      <c r="E93" s="153"/>
      <c r="F93" s="153" t="s">
        <v>115</v>
      </c>
      <c r="G93" s="142"/>
      <c r="H93" s="140" t="s">
        <v>114</v>
      </c>
      <c r="I93" s="141"/>
      <c r="J93" s="142"/>
    </row>
    <row r="94" spans="1:11" x14ac:dyDescent="0.3">
      <c r="A94" s="36" t="s">
        <v>81</v>
      </c>
      <c r="B94" s="36">
        <f>E103</f>
        <v>182</v>
      </c>
      <c r="C94" s="54" t="s">
        <v>1</v>
      </c>
      <c r="E94" s="57">
        <v>68</v>
      </c>
      <c r="F94" s="77" t="s">
        <v>32</v>
      </c>
      <c r="G94" s="59">
        <v>29</v>
      </c>
      <c r="H94" s="54" t="s">
        <v>1</v>
      </c>
      <c r="J94" s="59">
        <v>83</v>
      </c>
    </row>
    <row r="95" spans="1:11" x14ac:dyDescent="0.3">
      <c r="A95" s="36" t="s">
        <v>27</v>
      </c>
      <c r="B95" s="40">
        <f>C25</f>
        <v>12254</v>
      </c>
      <c r="C95" s="54" t="s">
        <v>2</v>
      </c>
      <c r="E95" s="53">
        <v>54</v>
      </c>
      <c r="F95" s="77" t="s">
        <v>116</v>
      </c>
      <c r="G95" s="59">
        <v>19</v>
      </c>
      <c r="H95" s="54" t="s">
        <v>2</v>
      </c>
      <c r="J95" s="59">
        <v>32</v>
      </c>
    </row>
    <row r="96" spans="1:11" x14ac:dyDescent="0.3">
      <c r="A96" s="67"/>
      <c r="B96" s="68"/>
      <c r="C96" s="54" t="s">
        <v>3</v>
      </c>
      <c r="E96" s="53">
        <v>41</v>
      </c>
      <c r="F96" s="77" t="s">
        <v>34</v>
      </c>
      <c r="G96" s="59">
        <v>27</v>
      </c>
      <c r="H96" s="54" t="s">
        <v>3</v>
      </c>
      <c r="J96" s="59">
        <v>57</v>
      </c>
    </row>
    <row r="97" spans="1:10" x14ac:dyDescent="0.3">
      <c r="C97" s="54" t="s">
        <v>4</v>
      </c>
      <c r="E97" s="53">
        <v>7</v>
      </c>
      <c r="F97" s="77" t="s">
        <v>35</v>
      </c>
      <c r="G97" s="59">
        <v>25</v>
      </c>
      <c r="H97" s="54" t="s">
        <v>4</v>
      </c>
      <c r="J97" s="59">
        <v>6</v>
      </c>
    </row>
    <row r="98" spans="1:10" x14ac:dyDescent="0.3">
      <c r="A98" s="36" t="s">
        <v>296</v>
      </c>
      <c r="B98" s="36">
        <f>D25</f>
        <v>-1352</v>
      </c>
      <c r="C98" s="54" t="s">
        <v>5</v>
      </c>
      <c r="E98" s="53">
        <v>1</v>
      </c>
      <c r="F98" s="78" t="s">
        <v>36</v>
      </c>
      <c r="G98" s="59">
        <v>22</v>
      </c>
      <c r="H98" s="54" t="s">
        <v>5</v>
      </c>
      <c r="J98" s="59">
        <v>1</v>
      </c>
    </row>
    <row r="99" spans="1:10" x14ac:dyDescent="0.3">
      <c r="A99" s="36" t="s">
        <v>297</v>
      </c>
      <c r="B99" s="38">
        <f>((C25-B93)/B25)</f>
        <v>0.86403057474643541</v>
      </c>
      <c r="C99" s="54" t="s">
        <v>6</v>
      </c>
      <c r="E99" s="53">
        <v>4</v>
      </c>
      <c r="F99" s="77" t="s">
        <v>37</v>
      </c>
      <c r="G99" s="59">
        <v>20</v>
      </c>
      <c r="H99" s="54" t="s">
        <v>6</v>
      </c>
      <c r="J99" s="59">
        <v>3</v>
      </c>
    </row>
    <row r="100" spans="1:10" x14ac:dyDescent="0.3">
      <c r="C100" s="54" t="s">
        <v>7</v>
      </c>
      <c r="E100" s="53">
        <v>7</v>
      </c>
      <c r="F100" s="77" t="s">
        <v>38</v>
      </c>
      <c r="G100" s="59">
        <v>40</v>
      </c>
      <c r="H100" s="54" t="s">
        <v>7</v>
      </c>
      <c r="J100" s="59">
        <v>26</v>
      </c>
    </row>
    <row r="101" spans="1:10" x14ac:dyDescent="0.3">
      <c r="C101" s="54" t="s">
        <v>8</v>
      </c>
      <c r="E101" s="53">
        <v>0</v>
      </c>
      <c r="G101" s="59"/>
      <c r="H101" s="54" t="s">
        <v>8</v>
      </c>
      <c r="J101" s="59">
        <v>0</v>
      </c>
    </row>
    <row r="102" spans="1:10" x14ac:dyDescent="0.3">
      <c r="C102" s="54" t="s">
        <v>20</v>
      </c>
      <c r="E102" s="53">
        <v>0</v>
      </c>
      <c r="G102" s="59"/>
      <c r="H102" s="54" t="s">
        <v>20</v>
      </c>
      <c r="J102" s="59">
        <v>0</v>
      </c>
    </row>
    <row r="103" spans="1:10" ht="15" thickBot="1" x14ac:dyDescent="0.35">
      <c r="A103" s="103" t="s">
        <v>82</v>
      </c>
      <c r="B103" s="93">
        <v>281</v>
      </c>
      <c r="C103" s="55"/>
      <c r="D103" s="56"/>
      <c r="E103" s="58">
        <f>SUM(E94:E102)</f>
        <v>182</v>
      </c>
      <c r="F103" s="56"/>
      <c r="G103" s="63">
        <f>SUM(G94:G102)</f>
        <v>182</v>
      </c>
      <c r="H103" s="56"/>
      <c r="I103" s="56"/>
      <c r="J103" s="63">
        <f>SUM(J94:J102)</f>
        <v>208</v>
      </c>
    </row>
  </sheetData>
  <mergeCells count="39">
    <mergeCell ref="A79:B79"/>
    <mergeCell ref="A14:D14"/>
    <mergeCell ref="A69:D69"/>
    <mergeCell ref="A70:D70"/>
    <mergeCell ref="A71:D71"/>
    <mergeCell ref="A72:D72"/>
    <mergeCell ref="B80:D81"/>
    <mergeCell ref="E80:G81"/>
    <mergeCell ref="H80:J81"/>
    <mergeCell ref="B82:D82"/>
    <mergeCell ref="E82:G82"/>
    <mergeCell ref="H82:J82"/>
    <mergeCell ref="B83:D83"/>
    <mergeCell ref="E83:G83"/>
    <mergeCell ref="H83:J83"/>
    <mergeCell ref="B84:D84"/>
    <mergeCell ref="E84:G84"/>
    <mergeCell ref="H84:J84"/>
    <mergeCell ref="B85:D85"/>
    <mergeCell ref="E85:G85"/>
    <mergeCell ref="H85:J85"/>
    <mergeCell ref="B86:D86"/>
    <mergeCell ref="E86:G86"/>
    <mergeCell ref="H86:J86"/>
    <mergeCell ref="B87:D87"/>
    <mergeCell ref="E87:G87"/>
    <mergeCell ref="H87:J87"/>
    <mergeCell ref="B88:D88"/>
    <mergeCell ref="E88:G88"/>
    <mergeCell ref="H88:J88"/>
    <mergeCell ref="C93:E93"/>
    <mergeCell ref="F93:G93"/>
    <mergeCell ref="H93:J93"/>
    <mergeCell ref="B89:D89"/>
    <mergeCell ref="E89:G89"/>
    <mergeCell ref="H89:J89"/>
    <mergeCell ref="C91:J91"/>
    <mergeCell ref="C92:G92"/>
    <mergeCell ref="H92:J92"/>
  </mergeCells>
  <pageMargins left="0.7" right="0.7" top="0.75" bottom="0.75" header="0.3" footer="0.3"/>
  <pageSetup orientation="landscape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49D458-9A91-46E8-BB1A-E70735BD1C1F}">
  <dimension ref="A1:N103"/>
  <sheetViews>
    <sheetView topLeftCell="A25" workbookViewId="0">
      <selection activeCell="L72" sqref="L72"/>
    </sheetView>
  </sheetViews>
  <sheetFormatPr defaultRowHeight="14.4" x14ac:dyDescent="0.3"/>
  <cols>
    <col min="1" max="1" width="28.88671875" customWidth="1"/>
    <col min="2" max="3" width="10.5546875" bestFit="1" customWidth="1"/>
    <col min="4" max="4" width="9.44140625" customWidth="1"/>
    <col min="5" max="5" width="11" bestFit="1" customWidth="1"/>
    <col min="6" max="6" width="11.109375" customWidth="1"/>
    <col min="7" max="7" width="11" customWidth="1"/>
    <col min="8" max="9" width="10.33203125" customWidth="1"/>
  </cols>
  <sheetData>
    <row r="1" spans="1:13" ht="18" thickBot="1" x14ac:dyDescent="0.4">
      <c r="A1" s="1" t="s">
        <v>0</v>
      </c>
      <c r="D1" s="8" t="s">
        <v>39</v>
      </c>
    </row>
    <row r="2" spans="1:13" ht="15" thickTop="1" x14ac:dyDescent="0.3">
      <c r="A2" s="8" t="s">
        <v>1</v>
      </c>
      <c r="B2">
        <v>20</v>
      </c>
    </row>
    <row r="3" spans="1:13" x14ac:dyDescent="0.3">
      <c r="A3" s="8" t="s">
        <v>2</v>
      </c>
      <c r="B3">
        <v>3</v>
      </c>
    </row>
    <row r="4" spans="1:13" x14ac:dyDescent="0.3">
      <c r="A4" s="8" t="s">
        <v>3</v>
      </c>
      <c r="B4">
        <v>12</v>
      </c>
    </row>
    <row r="5" spans="1:13" x14ac:dyDescent="0.3">
      <c r="A5" s="8" t="s">
        <v>4</v>
      </c>
      <c r="B5">
        <v>3</v>
      </c>
    </row>
    <row r="6" spans="1:13" x14ac:dyDescent="0.3">
      <c r="A6" s="8" t="s">
        <v>5</v>
      </c>
      <c r="B6">
        <v>1</v>
      </c>
    </row>
    <row r="7" spans="1:13" x14ac:dyDescent="0.3">
      <c r="A7" s="8" t="s">
        <v>6</v>
      </c>
      <c r="B7">
        <v>1</v>
      </c>
    </row>
    <row r="8" spans="1:13" x14ac:dyDescent="0.3">
      <c r="A8" s="8" t="s">
        <v>7</v>
      </c>
      <c r="B8">
        <v>0</v>
      </c>
    </row>
    <row r="9" spans="1:13" x14ac:dyDescent="0.3">
      <c r="A9" s="8" t="s">
        <v>8</v>
      </c>
      <c r="B9">
        <v>0</v>
      </c>
    </row>
    <row r="10" spans="1:13" x14ac:dyDescent="0.3">
      <c r="A10" s="8" t="s">
        <v>20</v>
      </c>
      <c r="B10">
        <v>0</v>
      </c>
    </row>
    <row r="11" spans="1:13" x14ac:dyDescent="0.3">
      <c r="A11" s="2" t="s">
        <v>15</v>
      </c>
      <c r="B11" s="3">
        <f>SUM(B2:B10)</f>
        <v>40</v>
      </c>
    </row>
    <row r="12" spans="1:13" x14ac:dyDescent="0.3">
      <c r="A12" s="2"/>
      <c r="B12" s="3"/>
    </row>
    <row r="13" spans="1:13" ht="15" thickBot="1" x14ac:dyDescent="0.35"/>
    <row r="14" spans="1:13" ht="17.399999999999999" x14ac:dyDescent="0.35">
      <c r="A14" s="132" t="s">
        <v>17</v>
      </c>
      <c r="B14" s="146"/>
      <c r="C14" s="146"/>
      <c r="D14" s="147"/>
      <c r="E14" s="8" t="s">
        <v>117</v>
      </c>
    </row>
    <row r="15" spans="1:13" ht="45.6" thickBot="1" x14ac:dyDescent="0.35">
      <c r="A15" s="16"/>
      <c r="B15" s="79" t="s">
        <v>99</v>
      </c>
      <c r="C15" s="79" t="s">
        <v>283</v>
      </c>
      <c r="D15" s="30" t="s">
        <v>21</v>
      </c>
    </row>
    <row r="16" spans="1:13" ht="15" thickTop="1" x14ac:dyDescent="0.3">
      <c r="A16" s="17" t="s">
        <v>1</v>
      </c>
      <c r="B16" s="32">
        <v>5551</v>
      </c>
      <c r="C16" s="32">
        <v>4727</v>
      </c>
      <c r="D16" s="33">
        <f t="shared" ref="D16:D25" si="0">C16-B16</f>
        <v>-824</v>
      </c>
      <c r="M16" s="98"/>
    </row>
    <row r="17" spans="1:13" x14ac:dyDescent="0.3">
      <c r="A17" s="17" t="s">
        <v>2</v>
      </c>
      <c r="B17" s="32">
        <v>6348</v>
      </c>
      <c r="C17" s="32">
        <v>6105</v>
      </c>
      <c r="D17" s="33">
        <f t="shared" si="0"/>
        <v>-243</v>
      </c>
      <c r="E17" s="107"/>
    </row>
    <row r="18" spans="1:13" x14ac:dyDescent="0.3">
      <c r="A18" s="17" t="s">
        <v>3</v>
      </c>
      <c r="B18" s="32">
        <v>1049</v>
      </c>
      <c r="C18" s="32">
        <v>884</v>
      </c>
      <c r="D18" s="33">
        <f t="shared" si="0"/>
        <v>-165</v>
      </c>
      <c r="E18" s="107"/>
    </row>
    <row r="19" spans="1:13" x14ac:dyDescent="0.3">
      <c r="A19" s="17" t="s">
        <v>4</v>
      </c>
      <c r="B19" s="32">
        <v>206</v>
      </c>
      <c r="C19" s="32">
        <v>149</v>
      </c>
      <c r="D19" s="33">
        <f t="shared" si="0"/>
        <v>-57</v>
      </c>
      <c r="E19" s="107"/>
    </row>
    <row r="20" spans="1:13" x14ac:dyDescent="0.3">
      <c r="A20" s="17" t="s">
        <v>5</v>
      </c>
      <c r="B20" s="32">
        <v>161</v>
      </c>
      <c r="C20" s="32">
        <v>156</v>
      </c>
      <c r="D20" s="33">
        <f t="shared" si="0"/>
        <v>-5</v>
      </c>
      <c r="E20" s="107"/>
    </row>
    <row r="21" spans="1:13" x14ac:dyDescent="0.3">
      <c r="A21" s="17" t="s">
        <v>6</v>
      </c>
      <c r="B21" s="32">
        <v>47</v>
      </c>
      <c r="C21" s="32">
        <v>30</v>
      </c>
      <c r="D21" s="33">
        <f t="shared" si="0"/>
        <v>-17</v>
      </c>
      <c r="E21" s="107"/>
    </row>
    <row r="22" spans="1:13" x14ac:dyDescent="0.3">
      <c r="A22" s="17" t="s">
        <v>7</v>
      </c>
      <c r="B22" s="32">
        <v>143</v>
      </c>
      <c r="C22" s="32">
        <v>75</v>
      </c>
      <c r="D22" s="33">
        <f t="shared" si="0"/>
        <v>-68</v>
      </c>
      <c r="E22" s="107"/>
    </row>
    <row r="23" spans="1:13" x14ac:dyDescent="0.3">
      <c r="A23" s="17" t="s">
        <v>8</v>
      </c>
      <c r="B23" s="15">
        <v>63</v>
      </c>
      <c r="C23" s="15">
        <v>71</v>
      </c>
      <c r="D23" s="18">
        <f t="shared" si="0"/>
        <v>8</v>
      </c>
      <c r="E23" s="107"/>
    </row>
    <row r="24" spans="1:13" x14ac:dyDescent="0.3">
      <c r="A24" s="17" t="s">
        <v>20</v>
      </c>
      <c r="B24" s="15">
        <v>81</v>
      </c>
      <c r="C24" s="15">
        <v>50</v>
      </c>
      <c r="D24" s="18">
        <f t="shared" si="0"/>
        <v>-31</v>
      </c>
      <c r="E24" s="107"/>
    </row>
    <row r="25" spans="1:13" ht="15" thickBot="1" x14ac:dyDescent="0.35">
      <c r="A25" s="19"/>
      <c r="B25" s="39">
        <f>SUM(B16:B24)</f>
        <v>13649</v>
      </c>
      <c r="C25" s="39">
        <f>SUM(C16:C24)</f>
        <v>12247</v>
      </c>
      <c r="D25" s="21">
        <f t="shared" si="0"/>
        <v>-1402</v>
      </c>
      <c r="E25" s="107"/>
    </row>
    <row r="28" spans="1:13" ht="18" thickBot="1" x14ac:dyDescent="0.4">
      <c r="A28" s="1" t="s">
        <v>41</v>
      </c>
    </row>
    <row r="29" spans="1:13" ht="29.4" thickTop="1" x14ac:dyDescent="0.3">
      <c r="B29" s="10" t="s">
        <v>40</v>
      </c>
      <c r="C29" s="10" t="s">
        <v>2</v>
      </c>
      <c r="D29" s="28" t="s">
        <v>3</v>
      </c>
      <c r="E29" s="10" t="s">
        <v>48</v>
      </c>
      <c r="F29" s="10" t="s">
        <v>49</v>
      </c>
      <c r="G29" s="10" t="s">
        <v>50</v>
      </c>
      <c r="H29" s="10" t="s">
        <v>7</v>
      </c>
      <c r="I29" s="10" t="s">
        <v>55</v>
      </c>
      <c r="J29" s="10" t="s">
        <v>42</v>
      </c>
    </row>
    <row r="30" spans="1:13" x14ac:dyDescent="0.3">
      <c r="A30" s="8" t="s">
        <v>32</v>
      </c>
      <c r="B30" s="9">
        <v>805</v>
      </c>
      <c r="C30" s="9">
        <v>1001</v>
      </c>
      <c r="D30" s="9">
        <v>146</v>
      </c>
      <c r="E30" s="9">
        <v>28</v>
      </c>
      <c r="F30" s="9">
        <v>19</v>
      </c>
      <c r="G30" s="9">
        <v>7</v>
      </c>
      <c r="H30" s="9">
        <v>1</v>
      </c>
      <c r="I30" s="9">
        <v>41</v>
      </c>
      <c r="J30" s="9">
        <f t="shared" ref="J30:J36" si="1">SUM(B30:I30)</f>
        <v>2048</v>
      </c>
    </row>
    <row r="31" spans="1:13" x14ac:dyDescent="0.3">
      <c r="A31" s="8" t="s">
        <v>33</v>
      </c>
      <c r="B31" s="9">
        <v>821</v>
      </c>
      <c r="C31" s="9">
        <v>1038</v>
      </c>
      <c r="D31" s="9">
        <v>128</v>
      </c>
      <c r="E31" s="9">
        <v>30</v>
      </c>
      <c r="F31" s="9">
        <v>30</v>
      </c>
      <c r="G31" s="9">
        <v>5</v>
      </c>
      <c r="H31" s="9">
        <v>4</v>
      </c>
      <c r="I31" s="9">
        <v>0</v>
      </c>
      <c r="J31" s="9">
        <f t="shared" si="1"/>
        <v>2056</v>
      </c>
    </row>
    <row r="32" spans="1:13" x14ac:dyDescent="0.3">
      <c r="A32" s="8" t="s">
        <v>34</v>
      </c>
      <c r="B32" s="9">
        <v>848</v>
      </c>
      <c r="C32" s="9">
        <v>1079</v>
      </c>
      <c r="D32" s="9">
        <v>114</v>
      </c>
      <c r="E32" s="9">
        <v>30</v>
      </c>
      <c r="F32" s="9">
        <v>21</v>
      </c>
      <c r="G32" s="9">
        <v>2</v>
      </c>
      <c r="H32" s="9">
        <v>0</v>
      </c>
      <c r="I32" s="9">
        <v>0</v>
      </c>
      <c r="J32" s="9">
        <f t="shared" si="1"/>
        <v>2094</v>
      </c>
      <c r="M32" s="98"/>
    </row>
    <row r="33" spans="1:14" x14ac:dyDescent="0.3">
      <c r="A33" s="8" t="s">
        <v>35</v>
      </c>
      <c r="B33" s="9">
        <v>667</v>
      </c>
      <c r="C33" s="9">
        <v>947</v>
      </c>
      <c r="D33" s="9">
        <v>144</v>
      </c>
      <c r="E33" s="9">
        <v>13</v>
      </c>
      <c r="F33" s="9">
        <v>20</v>
      </c>
      <c r="G33" s="9">
        <v>6</v>
      </c>
      <c r="H33" s="9">
        <v>2</v>
      </c>
      <c r="I33" s="9">
        <v>0</v>
      </c>
      <c r="J33" s="9">
        <f t="shared" si="1"/>
        <v>1799</v>
      </c>
    </row>
    <row r="34" spans="1:14" x14ac:dyDescent="0.3">
      <c r="A34" s="8" t="s">
        <v>36</v>
      </c>
      <c r="B34" s="9">
        <v>527</v>
      </c>
      <c r="C34" s="9">
        <v>620</v>
      </c>
      <c r="D34" s="9">
        <v>140</v>
      </c>
      <c r="E34" s="9">
        <v>13</v>
      </c>
      <c r="F34" s="9">
        <v>19</v>
      </c>
      <c r="G34" s="9">
        <v>3</v>
      </c>
      <c r="H34" s="9">
        <v>1</v>
      </c>
      <c r="I34" s="9">
        <v>1</v>
      </c>
      <c r="J34" s="9">
        <f t="shared" si="1"/>
        <v>1324</v>
      </c>
    </row>
    <row r="35" spans="1:14" x14ac:dyDescent="0.3">
      <c r="A35" s="8" t="s">
        <v>37</v>
      </c>
      <c r="B35" s="9">
        <v>436</v>
      </c>
      <c r="C35" s="9">
        <v>524</v>
      </c>
      <c r="D35" s="9">
        <v>88</v>
      </c>
      <c r="E35" s="9">
        <v>12</v>
      </c>
      <c r="F35" s="9">
        <v>21</v>
      </c>
      <c r="G35" s="9">
        <v>1</v>
      </c>
      <c r="H35" s="9">
        <v>7</v>
      </c>
      <c r="I35" s="9">
        <v>0</v>
      </c>
      <c r="J35" s="9">
        <f t="shared" si="1"/>
        <v>1089</v>
      </c>
    </row>
    <row r="36" spans="1:14" x14ac:dyDescent="0.3">
      <c r="A36" s="8" t="s">
        <v>38</v>
      </c>
      <c r="B36" s="9">
        <v>656</v>
      </c>
      <c r="C36" s="9">
        <v>929</v>
      </c>
      <c r="D36" s="9">
        <v>124</v>
      </c>
      <c r="E36" s="9">
        <v>26</v>
      </c>
      <c r="F36" s="9">
        <v>28</v>
      </c>
      <c r="G36" s="9">
        <v>6</v>
      </c>
      <c r="H36" s="9">
        <v>60</v>
      </c>
      <c r="I36" s="9">
        <v>8</v>
      </c>
      <c r="J36" s="9">
        <f t="shared" si="1"/>
        <v>1837</v>
      </c>
    </row>
    <row r="37" spans="1:14" ht="15" thickBot="1" x14ac:dyDescent="0.35">
      <c r="B37" s="13">
        <f t="shared" ref="B37:J37" si="2">SUM(B30:B36)</f>
        <v>4760</v>
      </c>
      <c r="C37" s="13">
        <f t="shared" si="2"/>
        <v>6138</v>
      </c>
      <c r="D37" s="13">
        <f t="shared" si="2"/>
        <v>884</v>
      </c>
      <c r="E37" s="13">
        <f t="shared" si="2"/>
        <v>152</v>
      </c>
      <c r="F37" s="13">
        <f t="shared" si="2"/>
        <v>158</v>
      </c>
      <c r="G37" s="13">
        <f t="shared" si="2"/>
        <v>30</v>
      </c>
      <c r="H37" s="13">
        <f t="shared" si="2"/>
        <v>75</v>
      </c>
      <c r="I37" s="13">
        <f t="shared" si="2"/>
        <v>50</v>
      </c>
      <c r="J37" s="13">
        <f t="shared" si="2"/>
        <v>12247</v>
      </c>
    </row>
    <row r="38" spans="1:14" ht="15" thickTop="1" x14ac:dyDescent="0.3">
      <c r="K38" s="10"/>
      <c r="L38" s="10"/>
      <c r="M38" s="10"/>
      <c r="N38" s="10"/>
    </row>
    <row r="69" spans="1:11" x14ac:dyDescent="0.3">
      <c r="A69" s="135" t="s">
        <v>284</v>
      </c>
      <c r="B69" s="135"/>
      <c r="C69" s="135"/>
      <c r="D69" s="135"/>
      <c r="E69" s="94">
        <v>5</v>
      </c>
    </row>
    <row r="70" spans="1:11" x14ac:dyDescent="0.3">
      <c r="A70" s="135" t="s">
        <v>285</v>
      </c>
      <c r="B70" s="135"/>
      <c r="C70" s="135"/>
      <c r="D70" s="135"/>
      <c r="E70" s="94">
        <v>15</v>
      </c>
    </row>
    <row r="71" spans="1:11" x14ac:dyDescent="0.3">
      <c r="A71" s="135" t="s">
        <v>286</v>
      </c>
      <c r="B71" s="135"/>
      <c r="C71" s="135"/>
      <c r="D71" s="135"/>
      <c r="E71" s="93">
        <v>3</v>
      </c>
    </row>
    <row r="72" spans="1:11" x14ac:dyDescent="0.3">
      <c r="A72" s="135" t="s">
        <v>287</v>
      </c>
      <c r="B72" s="148"/>
      <c r="C72" s="148"/>
      <c r="D72" s="148"/>
      <c r="E72" s="93">
        <v>4</v>
      </c>
    </row>
    <row r="74" spans="1:11" ht="18" thickBot="1" x14ac:dyDescent="0.4">
      <c r="A74" s="105" t="s">
        <v>102</v>
      </c>
      <c r="B74" s="105"/>
      <c r="C74" s="105"/>
    </row>
    <row r="75" spans="1:11" ht="15" thickTop="1" x14ac:dyDescent="0.3"/>
    <row r="76" spans="1:11" ht="15" thickBot="1" x14ac:dyDescent="0.35">
      <c r="A76" s="46">
        <v>44136</v>
      </c>
      <c r="B76" s="46">
        <v>44105</v>
      </c>
      <c r="C76" s="46">
        <v>44075</v>
      </c>
      <c r="D76" s="46">
        <v>44044</v>
      </c>
      <c r="E76" s="46">
        <v>44013</v>
      </c>
      <c r="F76" s="46" t="s">
        <v>288</v>
      </c>
      <c r="G76" s="48">
        <v>2019</v>
      </c>
      <c r="H76" s="48">
        <v>2018</v>
      </c>
      <c r="I76" s="46" t="s">
        <v>217</v>
      </c>
      <c r="J76" s="49" t="s">
        <v>44</v>
      </c>
    </row>
    <row r="77" spans="1:11" ht="15.6" thickTop="1" thickBot="1" x14ac:dyDescent="0.35">
      <c r="A77" s="45">
        <v>0</v>
      </c>
      <c r="B77" s="45">
        <v>10</v>
      </c>
      <c r="C77" s="45">
        <v>6</v>
      </c>
      <c r="D77" s="45">
        <v>1</v>
      </c>
      <c r="E77" s="45">
        <v>6</v>
      </c>
      <c r="F77" s="45">
        <v>8</v>
      </c>
      <c r="G77" s="45">
        <v>10</v>
      </c>
      <c r="H77" s="45">
        <v>7</v>
      </c>
      <c r="I77" s="45">
        <v>9</v>
      </c>
      <c r="J77" s="43">
        <f>SUM(A77:I77)</f>
        <v>57</v>
      </c>
    </row>
    <row r="78" spans="1:11" ht="15" thickTop="1" x14ac:dyDescent="0.3">
      <c r="A78" s="80"/>
      <c r="B78" s="80"/>
      <c r="C78" s="80"/>
      <c r="D78" s="80"/>
      <c r="E78" s="80"/>
      <c r="F78" s="80"/>
      <c r="G78" s="80"/>
      <c r="H78" s="80"/>
      <c r="I78" s="80"/>
      <c r="J78" s="81"/>
    </row>
    <row r="79" spans="1:11" ht="18" thickBot="1" x14ac:dyDescent="0.4">
      <c r="A79" s="123" t="s">
        <v>204</v>
      </c>
      <c r="B79" s="123"/>
      <c r="C79" s="82"/>
      <c r="D79" s="82"/>
      <c r="E79" s="82"/>
      <c r="F79" s="82"/>
      <c r="G79" s="82"/>
      <c r="H79" s="82"/>
      <c r="I79" s="82"/>
      <c r="J79" s="83"/>
      <c r="K79" s="22"/>
    </row>
    <row r="80" spans="1:11" ht="15.6" thickTop="1" thickBot="1" x14ac:dyDescent="0.35">
      <c r="A80" s="86" t="s">
        <v>289</v>
      </c>
      <c r="B80" s="154" t="s">
        <v>290</v>
      </c>
      <c r="C80" s="154"/>
      <c r="D80" s="154"/>
      <c r="E80" s="154" t="s">
        <v>291</v>
      </c>
      <c r="F80" s="154"/>
      <c r="G80" s="154"/>
      <c r="H80" s="154" t="s">
        <v>292</v>
      </c>
      <c r="I80" s="154"/>
      <c r="J80" s="154"/>
      <c r="K80" s="22"/>
    </row>
    <row r="81" spans="1:11" ht="15" thickBot="1" x14ac:dyDescent="0.35">
      <c r="A81" s="84" t="s">
        <v>207</v>
      </c>
      <c r="B81" s="154"/>
      <c r="C81" s="154"/>
      <c r="D81" s="154"/>
      <c r="E81" s="154"/>
      <c r="F81" s="154"/>
      <c r="G81" s="154"/>
      <c r="H81" s="154"/>
      <c r="I81" s="154"/>
      <c r="J81" s="154"/>
      <c r="K81" s="22"/>
    </row>
    <row r="82" spans="1:11" x14ac:dyDescent="0.3">
      <c r="A82" s="54" t="s">
        <v>1</v>
      </c>
      <c r="B82" s="155">
        <v>54</v>
      </c>
      <c r="C82" s="155"/>
      <c r="D82" s="155"/>
      <c r="E82" s="157">
        <v>145</v>
      </c>
      <c r="F82" s="158"/>
      <c r="G82" s="158"/>
      <c r="H82" s="157">
        <v>104</v>
      </c>
      <c r="I82" s="158"/>
      <c r="J82" s="158"/>
      <c r="K82" s="22"/>
    </row>
    <row r="83" spans="1:11" x14ac:dyDescent="0.3">
      <c r="A83" s="54" t="s">
        <v>2</v>
      </c>
      <c r="B83" s="156">
        <v>21</v>
      </c>
      <c r="C83" s="156"/>
      <c r="D83" s="156"/>
      <c r="E83" s="157">
        <v>62</v>
      </c>
      <c r="F83" s="158"/>
      <c r="G83" s="158"/>
      <c r="H83" s="157">
        <v>59</v>
      </c>
      <c r="I83" s="158"/>
      <c r="J83" s="158"/>
      <c r="K83" s="22"/>
    </row>
    <row r="84" spans="1:11" x14ac:dyDescent="0.3">
      <c r="A84" s="54" t="s">
        <v>3</v>
      </c>
      <c r="B84" s="156">
        <v>21</v>
      </c>
      <c r="C84" s="156"/>
      <c r="D84" s="156"/>
      <c r="E84" s="157">
        <v>28</v>
      </c>
      <c r="F84" s="158"/>
      <c r="G84" s="158"/>
      <c r="H84" s="157">
        <v>42</v>
      </c>
      <c r="I84" s="158"/>
      <c r="J84" s="158"/>
      <c r="K84" s="22"/>
    </row>
    <row r="85" spans="1:11" x14ac:dyDescent="0.3">
      <c r="A85" s="54" t="s">
        <v>4</v>
      </c>
      <c r="B85" s="156">
        <v>5</v>
      </c>
      <c r="C85" s="156"/>
      <c r="D85" s="156"/>
      <c r="E85" s="157">
        <v>11</v>
      </c>
      <c r="F85" s="158"/>
      <c r="G85" s="158"/>
      <c r="H85" s="157">
        <v>7</v>
      </c>
      <c r="I85" s="158"/>
      <c r="J85" s="158"/>
      <c r="K85" s="22"/>
    </row>
    <row r="86" spans="1:11" x14ac:dyDescent="0.3">
      <c r="A86" s="54" t="s">
        <v>5</v>
      </c>
      <c r="B86" s="156">
        <v>3</v>
      </c>
      <c r="C86" s="156"/>
      <c r="D86" s="156"/>
      <c r="E86" s="157">
        <v>3</v>
      </c>
      <c r="F86" s="158"/>
      <c r="G86" s="158"/>
      <c r="H86" s="157">
        <v>7</v>
      </c>
      <c r="I86" s="158"/>
      <c r="J86" s="158"/>
      <c r="K86" s="22"/>
    </row>
    <row r="87" spans="1:11" x14ac:dyDescent="0.3">
      <c r="A87" s="54" t="s">
        <v>6</v>
      </c>
      <c r="B87" s="156">
        <v>4</v>
      </c>
      <c r="C87" s="156"/>
      <c r="D87" s="156"/>
      <c r="E87" s="157">
        <v>5</v>
      </c>
      <c r="F87" s="158"/>
      <c r="G87" s="158"/>
      <c r="H87" s="157">
        <v>3</v>
      </c>
      <c r="I87" s="158"/>
      <c r="J87" s="158"/>
      <c r="K87" s="22"/>
    </row>
    <row r="88" spans="1:11" x14ac:dyDescent="0.3">
      <c r="A88" s="54" t="s">
        <v>7</v>
      </c>
      <c r="B88" s="156">
        <v>0</v>
      </c>
      <c r="C88" s="156"/>
      <c r="D88" s="156"/>
      <c r="E88" s="157">
        <v>1</v>
      </c>
      <c r="F88" s="158"/>
      <c r="G88" s="158"/>
      <c r="H88" s="157">
        <v>0</v>
      </c>
      <c r="I88" s="158"/>
      <c r="J88" s="158"/>
      <c r="K88" s="22"/>
    </row>
    <row r="89" spans="1:11" x14ac:dyDescent="0.3">
      <c r="A89" s="85" t="s">
        <v>15</v>
      </c>
      <c r="B89" s="159">
        <f>SUM(B82:D88)</f>
        <v>108</v>
      </c>
      <c r="C89" s="158"/>
      <c r="D89" s="158"/>
      <c r="E89" s="159">
        <f>SUM(E82:G88)</f>
        <v>255</v>
      </c>
      <c r="F89" s="158"/>
      <c r="G89" s="158"/>
      <c r="H89" s="159">
        <f>SUM(H82:J88)</f>
        <v>222</v>
      </c>
      <c r="I89" s="158"/>
      <c r="J89" s="158"/>
      <c r="K89" s="22"/>
    </row>
    <row r="90" spans="1:11" ht="15" thickBot="1" x14ac:dyDescent="0.35"/>
    <row r="91" spans="1:11" ht="15.6" x14ac:dyDescent="0.3">
      <c r="A91" s="36" t="s">
        <v>293</v>
      </c>
      <c r="B91" s="36">
        <f>B11</f>
        <v>40</v>
      </c>
      <c r="C91" s="137" t="s">
        <v>298</v>
      </c>
      <c r="D91" s="138"/>
      <c r="E91" s="138"/>
      <c r="F91" s="138"/>
      <c r="G91" s="138"/>
      <c r="H91" s="138"/>
      <c r="I91" s="138"/>
      <c r="J91" s="139"/>
    </row>
    <row r="92" spans="1:11" ht="44.25" customHeight="1" x14ac:dyDescent="0.3">
      <c r="A92" s="37" t="s">
        <v>294</v>
      </c>
      <c r="B92" s="36">
        <f>J77</f>
        <v>57</v>
      </c>
      <c r="C92" s="143">
        <v>2020</v>
      </c>
      <c r="D92" s="151"/>
      <c r="E92" s="151"/>
      <c r="F92" s="151"/>
      <c r="G92" s="151"/>
      <c r="H92" s="143">
        <v>2019</v>
      </c>
      <c r="I92" s="144"/>
      <c r="J92" s="145"/>
    </row>
    <row r="93" spans="1:11" ht="29.4" thickBot="1" x14ac:dyDescent="0.35">
      <c r="A93" s="37" t="s">
        <v>295</v>
      </c>
      <c r="B93" s="110">
        <v>457</v>
      </c>
      <c r="C93" s="140" t="s">
        <v>114</v>
      </c>
      <c r="D93" s="153"/>
      <c r="E93" s="153"/>
      <c r="F93" s="153" t="s">
        <v>115</v>
      </c>
      <c r="G93" s="142"/>
      <c r="H93" s="140" t="s">
        <v>114</v>
      </c>
      <c r="I93" s="141"/>
      <c r="J93" s="142"/>
    </row>
    <row r="94" spans="1:11" x14ac:dyDescent="0.3">
      <c r="A94" s="36" t="s">
        <v>87</v>
      </c>
      <c r="B94" s="36">
        <f>E103</f>
        <v>110</v>
      </c>
      <c r="C94" s="111" t="s">
        <v>1</v>
      </c>
      <c r="E94" s="57">
        <v>52</v>
      </c>
      <c r="F94" s="77" t="s">
        <v>32</v>
      </c>
      <c r="G94" s="59">
        <v>24</v>
      </c>
      <c r="H94" s="111" t="s">
        <v>1</v>
      </c>
      <c r="J94" s="59">
        <v>61</v>
      </c>
    </row>
    <row r="95" spans="1:11" x14ac:dyDescent="0.3">
      <c r="A95" s="36" t="s">
        <v>27</v>
      </c>
      <c r="B95" s="40">
        <f>C25</f>
        <v>12247</v>
      </c>
      <c r="C95" s="111" t="s">
        <v>2</v>
      </c>
      <c r="E95" s="53">
        <v>24</v>
      </c>
      <c r="F95" s="77" t="s">
        <v>116</v>
      </c>
      <c r="G95" s="59">
        <v>12</v>
      </c>
      <c r="H95" s="111" t="s">
        <v>2</v>
      </c>
      <c r="J95" s="59">
        <v>33</v>
      </c>
    </row>
    <row r="96" spans="1:11" x14ac:dyDescent="0.3">
      <c r="A96" s="67"/>
      <c r="B96" s="68"/>
      <c r="C96" s="111" t="s">
        <v>3</v>
      </c>
      <c r="E96" s="53">
        <v>25</v>
      </c>
      <c r="F96" s="77" t="s">
        <v>34</v>
      </c>
      <c r="G96" s="59">
        <v>26</v>
      </c>
      <c r="H96" s="111" t="s">
        <v>3</v>
      </c>
      <c r="J96" s="59">
        <v>25</v>
      </c>
    </row>
    <row r="97" spans="1:10" x14ac:dyDescent="0.3">
      <c r="C97" s="111" t="s">
        <v>4</v>
      </c>
      <c r="E97" s="53">
        <v>4</v>
      </c>
      <c r="F97" s="77" t="s">
        <v>35</v>
      </c>
      <c r="G97" s="59">
        <v>14</v>
      </c>
      <c r="H97" s="111" t="s">
        <v>4</v>
      </c>
      <c r="J97" s="59">
        <v>5</v>
      </c>
    </row>
    <row r="98" spans="1:10" x14ac:dyDescent="0.3">
      <c r="A98" s="36" t="s">
        <v>296</v>
      </c>
      <c r="B98" s="36">
        <f>D25</f>
        <v>-1402</v>
      </c>
      <c r="C98" s="111" t="s">
        <v>5</v>
      </c>
      <c r="E98" s="53">
        <v>3</v>
      </c>
      <c r="F98" s="78" t="s">
        <v>36</v>
      </c>
      <c r="G98" s="59">
        <v>6</v>
      </c>
      <c r="H98" s="111" t="s">
        <v>5</v>
      </c>
      <c r="J98" s="59">
        <v>2</v>
      </c>
    </row>
    <row r="99" spans="1:10" x14ac:dyDescent="0.3">
      <c r="A99" s="36" t="s">
        <v>297</v>
      </c>
      <c r="B99" s="38">
        <f>((C25-B93)/B25)</f>
        <v>0.86379954575426776</v>
      </c>
      <c r="C99" s="111" t="s">
        <v>6</v>
      </c>
      <c r="E99" s="53">
        <v>2</v>
      </c>
      <c r="F99" s="77" t="s">
        <v>37</v>
      </c>
      <c r="G99" s="59">
        <v>12</v>
      </c>
      <c r="H99" s="111" t="s">
        <v>6</v>
      </c>
      <c r="J99" s="59">
        <v>1</v>
      </c>
    </row>
    <row r="100" spans="1:10" x14ac:dyDescent="0.3">
      <c r="C100" s="111" t="s">
        <v>7</v>
      </c>
      <c r="E100" s="53">
        <v>0</v>
      </c>
      <c r="F100" s="77" t="s">
        <v>38</v>
      </c>
      <c r="G100" s="59">
        <v>16</v>
      </c>
      <c r="H100" s="111" t="s">
        <v>7</v>
      </c>
      <c r="J100" s="59">
        <v>0</v>
      </c>
    </row>
    <row r="101" spans="1:10" x14ac:dyDescent="0.3">
      <c r="C101" s="111" t="s">
        <v>8</v>
      </c>
      <c r="E101" s="53">
        <v>0</v>
      </c>
      <c r="G101" s="59"/>
      <c r="H101" s="111" t="s">
        <v>8</v>
      </c>
      <c r="J101" s="59">
        <v>0</v>
      </c>
    </row>
    <row r="102" spans="1:10" x14ac:dyDescent="0.3">
      <c r="C102" s="111" t="s">
        <v>20</v>
      </c>
      <c r="E102" s="53">
        <v>0</v>
      </c>
      <c r="G102" s="59"/>
      <c r="H102" s="111" t="s">
        <v>20</v>
      </c>
      <c r="J102" s="59">
        <v>0</v>
      </c>
    </row>
    <row r="103" spans="1:10" ht="15" thickBot="1" x14ac:dyDescent="0.35">
      <c r="A103" s="106" t="s">
        <v>82</v>
      </c>
      <c r="B103" s="93">
        <v>281</v>
      </c>
      <c r="C103" s="55"/>
      <c r="D103" s="56"/>
      <c r="E103" s="58">
        <f>SUM(E94:E102)</f>
        <v>110</v>
      </c>
      <c r="F103" s="56"/>
      <c r="G103" s="63">
        <f>SUM(G94:G102)</f>
        <v>110</v>
      </c>
      <c r="H103" s="56"/>
      <c r="I103" s="56"/>
      <c r="J103" s="63">
        <f>SUM(J94:J102)</f>
        <v>127</v>
      </c>
    </row>
  </sheetData>
  <mergeCells count="39">
    <mergeCell ref="C93:E93"/>
    <mergeCell ref="F93:G93"/>
    <mergeCell ref="H93:J93"/>
    <mergeCell ref="B89:D89"/>
    <mergeCell ref="E89:G89"/>
    <mergeCell ref="H89:J89"/>
    <mergeCell ref="C91:J91"/>
    <mergeCell ref="C92:G92"/>
    <mergeCell ref="H92:J92"/>
    <mergeCell ref="B87:D87"/>
    <mergeCell ref="E87:G87"/>
    <mergeCell ref="H87:J87"/>
    <mergeCell ref="B88:D88"/>
    <mergeCell ref="E88:G88"/>
    <mergeCell ref="H88:J88"/>
    <mergeCell ref="B85:D85"/>
    <mergeCell ref="E85:G85"/>
    <mergeCell ref="H85:J85"/>
    <mergeCell ref="B86:D86"/>
    <mergeCell ref="E86:G86"/>
    <mergeCell ref="H86:J86"/>
    <mergeCell ref="B83:D83"/>
    <mergeCell ref="E83:G83"/>
    <mergeCell ref="H83:J83"/>
    <mergeCell ref="B84:D84"/>
    <mergeCell ref="E84:G84"/>
    <mergeCell ref="H84:J84"/>
    <mergeCell ref="B80:D81"/>
    <mergeCell ref="E80:G81"/>
    <mergeCell ref="H80:J81"/>
    <mergeCell ref="B82:D82"/>
    <mergeCell ref="E82:G82"/>
    <mergeCell ref="H82:J82"/>
    <mergeCell ref="A79:B79"/>
    <mergeCell ref="A14:D14"/>
    <mergeCell ref="A69:D69"/>
    <mergeCell ref="A70:D70"/>
    <mergeCell ref="A71:D71"/>
    <mergeCell ref="A72:D72"/>
  </mergeCells>
  <pageMargins left="0.7" right="0.7" top="0.75" bottom="0.75" header="0.3" footer="0.3"/>
  <pageSetup orientation="landscape" r:id="rId1"/>
  <headerFooter>
    <oddHeader>&amp;CFebruary 2021 Dashboard</oddHeader>
  </headerFooter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0505C5-FBB5-4883-AB9E-C7B9D80DEAC3}">
  <dimension ref="A1:N110"/>
  <sheetViews>
    <sheetView topLeftCell="A7" workbookViewId="0">
      <selection activeCell="M103" sqref="M103"/>
    </sheetView>
  </sheetViews>
  <sheetFormatPr defaultRowHeight="14.4" x14ac:dyDescent="0.3"/>
  <cols>
    <col min="1" max="1" width="28.88671875" customWidth="1"/>
    <col min="2" max="3" width="10.5546875" bestFit="1" customWidth="1"/>
    <col min="4" max="4" width="9.44140625" customWidth="1"/>
    <col min="5" max="5" width="11" bestFit="1" customWidth="1"/>
    <col min="6" max="6" width="11.109375" customWidth="1"/>
    <col min="7" max="7" width="11" customWidth="1"/>
    <col min="8" max="9" width="10.33203125" customWidth="1"/>
  </cols>
  <sheetData>
    <row r="1" spans="1:13" ht="18" thickBot="1" x14ac:dyDescent="0.4">
      <c r="A1" s="1" t="s">
        <v>0</v>
      </c>
      <c r="D1" s="8" t="s">
        <v>39</v>
      </c>
    </row>
    <row r="2" spans="1:13" ht="15" thickTop="1" x14ac:dyDescent="0.3">
      <c r="A2" s="8" t="s">
        <v>1</v>
      </c>
      <c r="B2">
        <v>16</v>
      </c>
    </row>
    <row r="3" spans="1:13" x14ac:dyDescent="0.3">
      <c r="A3" s="8" t="s">
        <v>2</v>
      </c>
      <c r="B3">
        <v>3</v>
      </c>
    </row>
    <row r="4" spans="1:13" x14ac:dyDescent="0.3">
      <c r="A4" s="8" t="s">
        <v>3</v>
      </c>
      <c r="B4">
        <v>17</v>
      </c>
    </row>
    <row r="5" spans="1:13" x14ac:dyDescent="0.3">
      <c r="A5" s="8" t="s">
        <v>4</v>
      </c>
      <c r="B5">
        <v>4</v>
      </c>
    </row>
    <row r="6" spans="1:13" x14ac:dyDescent="0.3">
      <c r="A6" s="8" t="s">
        <v>5</v>
      </c>
      <c r="B6">
        <v>3</v>
      </c>
    </row>
    <row r="7" spans="1:13" x14ac:dyDescent="0.3">
      <c r="A7" s="8" t="s">
        <v>6</v>
      </c>
      <c r="B7">
        <v>2</v>
      </c>
    </row>
    <row r="8" spans="1:13" x14ac:dyDescent="0.3">
      <c r="A8" s="8" t="s">
        <v>7</v>
      </c>
      <c r="B8">
        <v>0</v>
      </c>
    </row>
    <row r="9" spans="1:13" x14ac:dyDescent="0.3">
      <c r="A9" s="8" t="s">
        <v>8</v>
      </c>
      <c r="B9">
        <v>0</v>
      </c>
    </row>
    <row r="10" spans="1:13" x14ac:dyDescent="0.3">
      <c r="A10" s="8" t="s">
        <v>20</v>
      </c>
      <c r="B10">
        <v>0</v>
      </c>
    </row>
    <row r="11" spans="1:13" x14ac:dyDescent="0.3">
      <c r="A11" s="2" t="s">
        <v>15</v>
      </c>
      <c r="B11" s="3">
        <f>SUM(B2:B10)</f>
        <v>45</v>
      </c>
    </row>
    <row r="12" spans="1:13" x14ac:dyDescent="0.3">
      <c r="A12" s="2"/>
      <c r="B12" s="3"/>
    </row>
    <row r="13" spans="1:13" ht="15" thickBot="1" x14ac:dyDescent="0.35"/>
    <row r="14" spans="1:13" ht="17.399999999999999" x14ac:dyDescent="0.35">
      <c r="A14" s="132" t="s">
        <v>17</v>
      </c>
      <c r="B14" s="146"/>
      <c r="C14" s="146"/>
      <c r="D14" s="147"/>
      <c r="E14" s="8" t="s">
        <v>117</v>
      </c>
    </row>
    <row r="15" spans="1:13" ht="45.6" thickBot="1" x14ac:dyDescent="0.35">
      <c r="A15" s="16"/>
      <c r="B15" s="79" t="s">
        <v>119</v>
      </c>
      <c r="C15" s="79" t="s">
        <v>299</v>
      </c>
      <c r="D15" s="30" t="s">
        <v>21</v>
      </c>
    </row>
    <row r="16" spans="1:13" ht="15" thickTop="1" x14ac:dyDescent="0.3">
      <c r="A16" s="17" t="s">
        <v>1</v>
      </c>
      <c r="B16" s="32">
        <v>5505</v>
      </c>
      <c r="C16" s="32">
        <v>4579</v>
      </c>
      <c r="D16" s="33">
        <f t="shared" ref="D16:D25" si="0">C16-B16</f>
        <v>-926</v>
      </c>
      <c r="M16" s="98"/>
    </row>
    <row r="17" spans="1:13" x14ac:dyDescent="0.3">
      <c r="A17" s="17" t="s">
        <v>2</v>
      </c>
      <c r="B17" s="32">
        <v>6342</v>
      </c>
      <c r="C17" s="32">
        <v>6271</v>
      </c>
      <c r="D17" s="33">
        <f t="shared" si="0"/>
        <v>-71</v>
      </c>
      <c r="E17" s="109"/>
    </row>
    <row r="18" spans="1:13" x14ac:dyDescent="0.3">
      <c r="A18" s="17" t="s">
        <v>3</v>
      </c>
      <c r="B18" s="32">
        <v>1036</v>
      </c>
      <c r="C18" s="32">
        <v>833</v>
      </c>
      <c r="D18" s="33">
        <f t="shared" si="0"/>
        <v>-203</v>
      </c>
      <c r="E18" s="109"/>
    </row>
    <row r="19" spans="1:13" x14ac:dyDescent="0.3">
      <c r="A19" s="17" t="s">
        <v>4</v>
      </c>
      <c r="B19" s="32">
        <v>202</v>
      </c>
      <c r="C19" s="32">
        <v>147</v>
      </c>
      <c r="D19" s="33">
        <f t="shared" si="0"/>
        <v>-55</v>
      </c>
      <c r="E19" s="109"/>
    </row>
    <row r="20" spans="1:13" x14ac:dyDescent="0.3">
      <c r="A20" s="17" t="s">
        <v>5</v>
      </c>
      <c r="B20" s="32">
        <v>157</v>
      </c>
      <c r="C20" s="32">
        <v>164</v>
      </c>
      <c r="D20" s="33">
        <f t="shared" si="0"/>
        <v>7</v>
      </c>
      <c r="E20" s="109"/>
    </row>
    <row r="21" spans="1:13" x14ac:dyDescent="0.3">
      <c r="A21" s="17" t="s">
        <v>6</v>
      </c>
      <c r="B21" s="32">
        <v>46</v>
      </c>
      <c r="C21" s="32">
        <v>31</v>
      </c>
      <c r="D21" s="33">
        <f t="shared" si="0"/>
        <v>-15</v>
      </c>
      <c r="E21" s="109"/>
    </row>
    <row r="22" spans="1:13" x14ac:dyDescent="0.3">
      <c r="A22" s="17" t="s">
        <v>7</v>
      </c>
      <c r="B22" s="32">
        <v>109</v>
      </c>
      <c r="C22" s="32">
        <v>54</v>
      </c>
      <c r="D22" s="33">
        <f t="shared" si="0"/>
        <v>-55</v>
      </c>
      <c r="E22" s="109"/>
    </row>
    <row r="23" spans="1:13" x14ac:dyDescent="0.3">
      <c r="A23" s="17" t="s">
        <v>8</v>
      </c>
      <c r="B23" s="15">
        <v>63</v>
      </c>
      <c r="C23" s="15">
        <v>71</v>
      </c>
      <c r="D23" s="18">
        <f t="shared" si="0"/>
        <v>8</v>
      </c>
      <c r="E23" s="109"/>
    </row>
    <row r="24" spans="1:13" x14ac:dyDescent="0.3">
      <c r="A24" s="17" t="s">
        <v>20</v>
      </c>
      <c r="B24" s="15">
        <v>79</v>
      </c>
      <c r="C24" s="15">
        <v>50</v>
      </c>
      <c r="D24" s="18">
        <f t="shared" si="0"/>
        <v>-29</v>
      </c>
      <c r="E24" s="109"/>
    </row>
    <row r="25" spans="1:13" ht="15" thickBot="1" x14ac:dyDescent="0.35">
      <c r="A25" s="19"/>
      <c r="B25" s="39">
        <f>SUM(B16:B24)</f>
        <v>13539</v>
      </c>
      <c r="C25" s="39">
        <f>SUM(C16:C24)</f>
        <v>12200</v>
      </c>
      <c r="D25" s="21">
        <f t="shared" si="0"/>
        <v>-1339</v>
      </c>
      <c r="E25" s="109"/>
    </row>
    <row r="28" spans="1:13" ht="18" thickBot="1" x14ac:dyDescent="0.4">
      <c r="A28" s="1" t="s">
        <v>41</v>
      </c>
    </row>
    <row r="29" spans="1:13" ht="29.4" thickTop="1" x14ac:dyDescent="0.3">
      <c r="B29" s="10" t="s">
        <v>40</v>
      </c>
      <c r="C29" s="10" t="s">
        <v>2</v>
      </c>
      <c r="D29" s="28" t="s">
        <v>3</v>
      </c>
      <c r="E29" s="10" t="s">
        <v>48</v>
      </c>
      <c r="F29" s="10" t="s">
        <v>49</v>
      </c>
      <c r="G29" s="10" t="s">
        <v>50</v>
      </c>
      <c r="H29" s="10" t="s">
        <v>7</v>
      </c>
      <c r="I29" s="10" t="s">
        <v>55</v>
      </c>
      <c r="J29" s="10" t="s">
        <v>42</v>
      </c>
    </row>
    <row r="30" spans="1:13" x14ac:dyDescent="0.3">
      <c r="A30" s="8" t="s">
        <v>32</v>
      </c>
      <c r="B30" s="9">
        <v>772</v>
      </c>
      <c r="C30" s="9">
        <v>1041</v>
      </c>
      <c r="D30" s="9">
        <v>133</v>
      </c>
      <c r="E30" s="9">
        <v>30</v>
      </c>
      <c r="F30" s="9">
        <v>22</v>
      </c>
      <c r="G30" s="9">
        <v>6</v>
      </c>
      <c r="H30" s="9">
        <v>0</v>
      </c>
      <c r="I30" s="9">
        <v>41</v>
      </c>
      <c r="J30" s="9">
        <f t="shared" ref="J30:J36" si="1">SUM(B30:I30)</f>
        <v>2045</v>
      </c>
    </row>
    <row r="31" spans="1:13" x14ac:dyDescent="0.3">
      <c r="A31" s="8" t="s">
        <v>33</v>
      </c>
      <c r="B31" s="9">
        <v>791</v>
      </c>
      <c r="C31" s="9">
        <v>1061</v>
      </c>
      <c r="D31" s="9">
        <v>119</v>
      </c>
      <c r="E31" s="9">
        <v>28</v>
      </c>
      <c r="F31" s="9">
        <v>29</v>
      </c>
      <c r="G31" s="9">
        <v>6</v>
      </c>
      <c r="H31" s="9">
        <v>3</v>
      </c>
      <c r="I31" s="9">
        <v>0</v>
      </c>
      <c r="J31" s="9">
        <f t="shared" si="1"/>
        <v>2037</v>
      </c>
    </row>
    <row r="32" spans="1:13" x14ac:dyDescent="0.3">
      <c r="A32" s="8" t="s">
        <v>34</v>
      </c>
      <c r="B32" s="9">
        <v>815</v>
      </c>
      <c r="C32" s="9">
        <v>1106</v>
      </c>
      <c r="D32" s="9">
        <v>106</v>
      </c>
      <c r="E32" s="9">
        <v>27</v>
      </c>
      <c r="F32" s="9">
        <v>23</v>
      </c>
      <c r="G32" s="9">
        <v>2</v>
      </c>
      <c r="H32" s="9">
        <v>0</v>
      </c>
      <c r="I32" s="9">
        <v>0</v>
      </c>
      <c r="J32" s="9">
        <f t="shared" si="1"/>
        <v>2079</v>
      </c>
      <c r="M32" s="98"/>
    </row>
    <row r="33" spans="1:14" x14ac:dyDescent="0.3">
      <c r="A33" s="8" t="s">
        <v>35</v>
      </c>
      <c r="B33" s="9">
        <v>655</v>
      </c>
      <c r="C33" s="9">
        <v>961</v>
      </c>
      <c r="D33" s="9">
        <v>136</v>
      </c>
      <c r="E33" s="9">
        <v>17</v>
      </c>
      <c r="F33" s="9">
        <v>23</v>
      </c>
      <c r="G33" s="9">
        <v>6</v>
      </c>
      <c r="H33" s="9">
        <v>1</v>
      </c>
      <c r="I33" s="9">
        <v>0</v>
      </c>
      <c r="J33" s="9">
        <f t="shared" si="1"/>
        <v>1799</v>
      </c>
    </row>
    <row r="34" spans="1:14" x14ac:dyDescent="0.3">
      <c r="A34" s="8" t="s">
        <v>36</v>
      </c>
      <c r="B34" s="9">
        <v>517</v>
      </c>
      <c r="C34" s="9">
        <v>640</v>
      </c>
      <c r="D34" s="9">
        <v>138</v>
      </c>
      <c r="E34" s="9">
        <v>11</v>
      </c>
      <c r="F34" s="9">
        <v>19</v>
      </c>
      <c r="G34" s="9">
        <v>3</v>
      </c>
      <c r="H34" s="9">
        <v>1</v>
      </c>
      <c r="I34" s="9">
        <v>1</v>
      </c>
      <c r="J34" s="9">
        <f t="shared" si="1"/>
        <v>1330</v>
      </c>
    </row>
    <row r="35" spans="1:14" x14ac:dyDescent="0.3">
      <c r="A35" s="8" t="s">
        <v>37</v>
      </c>
      <c r="B35" s="9">
        <v>421</v>
      </c>
      <c r="C35" s="9">
        <v>545</v>
      </c>
      <c r="D35" s="9">
        <v>82</v>
      </c>
      <c r="E35" s="9">
        <v>11</v>
      </c>
      <c r="F35" s="9">
        <v>21</v>
      </c>
      <c r="G35" s="9">
        <v>1</v>
      </c>
      <c r="H35" s="9">
        <v>1</v>
      </c>
      <c r="I35" s="9">
        <v>0</v>
      </c>
      <c r="J35" s="9">
        <f t="shared" si="1"/>
        <v>1082</v>
      </c>
    </row>
    <row r="36" spans="1:14" x14ac:dyDescent="0.3">
      <c r="A36" s="8" t="s">
        <v>38</v>
      </c>
      <c r="B36" s="9">
        <v>637</v>
      </c>
      <c r="C36" s="9">
        <v>954</v>
      </c>
      <c r="D36" s="9">
        <v>119</v>
      </c>
      <c r="E36" s="9">
        <v>26</v>
      </c>
      <c r="F36" s="9">
        <v>29</v>
      </c>
      <c r="G36" s="9">
        <v>7</v>
      </c>
      <c r="H36" s="9">
        <v>48</v>
      </c>
      <c r="I36" s="9">
        <v>8</v>
      </c>
      <c r="J36" s="9">
        <f t="shared" si="1"/>
        <v>1828</v>
      </c>
    </row>
    <row r="37" spans="1:14" ht="15" thickBot="1" x14ac:dyDescent="0.35">
      <c r="B37" s="13">
        <f t="shared" ref="B37:J37" si="2">SUM(B30:B36)</f>
        <v>4608</v>
      </c>
      <c r="C37" s="13">
        <f t="shared" si="2"/>
        <v>6308</v>
      </c>
      <c r="D37" s="13">
        <f t="shared" si="2"/>
        <v>833</v>
      </c>
      <c r="E37" s="13">
        <f t="shared" si="2"/>
        <v>150</v>
      </c>
      <c r="F37" s="13">
        <f t="shared" si="2"/>
        <v>166</v>
      </c>
      <c r="G37" s="13">
        <f t="shared" si="2"/>
        <v>31</v>
      </c>
      <c r="H37" s="13">
        <f t="shared" si="2"/>
        <v>54</v>
      </c>
      <c r="I37" s="13">
        <f t="shared" si="2"/>
        <v>50</v>
      </c>
      <c r="J37" s="13">
        <f t="shared" si="2"/>
        <v>12200</v>
      </c>
    </row>
    <row r="38" spans="1:14" ht="15" thickTop="1" x14ac:dyDescent="0.3">
      <c r="K38" s="10"/>
      <c r="L38" s="10"/>
      <c r="M38" s="10"/>
      <c r="N38" s="10"/>
    </row>
    <row r="69" spans="1:11" x14ac:dyDescent="0.3">
      <c r="A69" s="135" t="s">
        <v>301</v>
      </c>
      <c r="B69" s="135"/>
      <c r="C69" s="135"/>
      <c r="D69" s="135"/>
      <c r="E69" s="117">
        <v>7</v>
      </c>
    </row>
    <row r="70" spans="1:11" x14ac:dyDescent="0.3">
      <c r="A70" s="135" t="s">
        <v>302</v>
      </c>
      <c r="B70" s="135"/>
      <c r="C70" s="135"/>
      <c r="D70" s="135"/>
      <c r="E70" s="117">
        <v>3</v>
      </c>
    </row>
    <row r="71" spans="1:11" x14ac:dyDescent="0.3">
      <c r="A71" s="135" t="s">
        <v>303</v>
      </c>
      <c r="B71" s="135"/>
      <c r="C71" s="135"/>
      <c r="D71" s="135"/>
      <c r="E71" s="93">
        <v>6</v>
      </c>
    </row>
    <row r="72" spans="1:11" x14ac:dyDescent="0.3">
      <c r="A72" s="135" t="s">
        <v>304</v>
      </c>
      <c r="B72" s="148"/>
      <c r="C72" s="148"/>
      <c r="D72" s="148"/>
      <c r="E72" s="93">
        <v>2</v>
      </c>
    </row>
    <row r="74" spans="1:11" ht="18" thickBot="1" x14ac:dyDescent="0.4">
      <c r="A74" s="108" t="s">
        <v>124</v>
      </c>
      <c r="B74" s="108"/>
      <c r="C74" s="108"/>
    </row>
    <row r="75" spans="1:11" ht="15" thickTop="1" x14ac:dyDescent="0.3"/>
    <row r="76" spans="1:11" ht="15" thickBot="1" x14ac:dyDescent="0.35">
      <c r="A76" s="46">
        <v>44166</v>
      </c>
      <c r="B76" s="46">
        <v>44136</v>
      </c>
      <c r="C76" s="46">
        <v>44105</v>
      </c>
      <c r="D76" s="46">
        <v>44075</v>
      </c>
      <c r="E76" s="46" t="s">
        <v>300</v>
      </c>
      <c r="F76" s="46" t="s">
        <v>274</v>
      </c>
      <c r="G76" s="48">
        <v>2019</v>
      </c>
      <c r="H76" s="48">
        <v>2018</v>
      </c>
      <c r="I76" s="46" t="s">
        <v>217</v>
      </c>
      <c r="J76" s="49" t="s">
        <v>44</v>
      </c>
    </row>
    <row r="77" spans="1:11" ht="15.6" thickTop="1" thickBot="1" x14ac:dyDescent="0.35">
      <c r="A77" s="45">
        <v>6</v>
      </c>
      <c r="B77" s="45">
        <v>2</v>
      </c>
      <c r="C77" s="45">
        <v>3</v>
      </c>
      <c r="D77" s="45">
        <v>1</v>
      </c>
      <c r="E77" s="45">
        <v>8</v>
      </c>
      <c r="F77" s="45">
        <v>3</v>
      </c>
      <c r="G77" s="45">
        <v>7</v>
      </c>
      <c r="H77" s="45">
        <v>4</v>
      </c>
      <c r="I77" s="45">
        <v>8</v>
      </c>
      <c r="J77" s="43">
        <f>SUM(A77:I77)</f>
        <v>42</v>
      </c>
    </row>
    <row r="78" spans="1:11" ht="15" thickTop="1" x14ac:dyDescent="0.3">
      <c r="A78" s="80"/>
      <c r="B78" s="80"/>
      <c r="C78" s="80"/>
      <c r="D78" s="80"/>
      <c r="E78" s="80"/>
      <c r="F78" s="80"/>
      <c r="G78" s="80"/>
      <c r="H78" s="80"/>
      <c r="I78" s="80"/>
      <c r="J78" s="81"/>
    </row>
    <row r="79" spans="1:11" ht="18" thickBot="1" x14ac:dyDescent="0.4">
      <c r="A79" s="123" t="s">
        <v>204</v>
      </c>
      <c r="B79" s="123"/>
      <c r="C79" s="82"/>
      <c r="D79" s="82"/>
      <c r="E79" s="82"/>
      <c r="F79" s="82"/>
      <c r="G79" s="82"/>
      <c r="H79" s="82"/>
      <c r="I79" s="82"/>
      <c r="J79" s="83"/>
      <c r="K79" s="22"/>
    </row>
    <row r="80" spans="1:11" ht="15.6" thickTop="1" thickBot="1" x14ac:dyDescent="0.35">
      <c r="A80" s="86" t="s">
        <v>305</v>
      </c>
      <c r="B80" s="154" t="s">
        <v>308</v>
      </c>
      <c r="C80" s="154"/>
      <c r="D80" s="154"/>
      <c r="E80" s="154" t="s">
        <v>307</v>
      </c>
      <c r="F80" s="154"/>
      <c r="G80" s="154"/>
      <c r="H80" s="154" t="s">
        <v>306</v>
      </c>
      <c r="I80" s="154"/>
      <c r="J80" s="154"/>
      <c r="K80" s="22"/>
    </row>
    <row r="81" spans="1:11" ht="15" thickBot="1" x14ac:dyDescent="0.35">
      <c r="A81" s="84" t="s">
        <v>207</v>
      </c>
      <c r="B81" s="154"/>
      <c r="C81" s="154"/>
      <c r="D81" s="154"/>
      <c r="E81" s="154"/>
      <c r="F81" s="154"/>
      <c r="G81" s="154"/>
      <c r="H81" s="154"/>
      <c r="I81" s="154"/>
      <c r="J81" s="154"/>
      <c r="K81" s="22"/>
    </row>
    <row r="82" spans="1:11" x14ac:dyDescent="0.3">
      <c r="A82" s="54" t="s">
        <v>1</v>
      </c>
      <c r="B82" s="155">
        <v>89</v>
      </c>
      <c r="C82" s="155"/>
      <c r="D82" s="155"/>
      <c r="E82" s="157">
        <v>73</v>
      </c>
      <c r="F82" s="158"/>
      <c r="G82" s="158"/>
      <c r="H82" s="157">
        <v>63</v>
      </c>
      <c r="I82" s="158"/>
      <c r="J82" s="158"/>
      <c r="K82" s="22"/>
    </row>
    <row r="83" spans="1:11" x14ac:dyDescent="0.3">
      <c r="A83" s="54" t="s">
        <v>2</v>
      </c>
      <c r="B83" s="156">
        <v>28</v>
      </c>
      <c r="C83" s="156"/>
      <c r="D83" s="156"/>
      <c r="E83" s="157">
        <v>31</v>
      </c>
      <c r="F83" s="158"/>
      <c r="G83" s="158"/>
      <c r="H83" s="157">
        <v>31</v>
      </c>
      <c r="I83" s="158"/>
      <c r="J83" s="158"/>
      <c r="K83" s="22"/>
    </row>
    <row r="84" spans="1:11" x14ac:dyDescent="0.3">
      <c r="A84" s="54" t="s">
        <v>3</v>
      </c>
      <c r="B84" s="156">
        <v>22</v>
      </c>
      <c r="C84" s="156"/>
      <c r="D84" s="156"/>
      <c r="E84" s="157">
        <v>35</v>
      </c>
      <c r="F84" s="158"/>
      <c r="G84" s="158"/>
      <c r="H84" s="157">
        <v>27</v>
      </c>
      <c r="I84" s="158"/>
      <c r="J84" s="158"/>
      <c r="K84" s="22"/>
    </row>
    <row r="85" spans="1:11" x14ac:dyDescent="0.3">
      <c r="A85" s="54" t="s">
        <v>4</v>
      </c>
      <c r="B85" s="156">
        <v>9</v>
      </c>
      <c r="C85" s="156"/>
      <c r="D85" s="156"/>
      <c r="E85" s="157">
        <v>6</v>
      </c>
      <c r="F85" s="158"/>
      <c r="G85" s="158"/>
      <c r="H85" s="157">
        <v>4</v>
      </c>
      <c r="I85" s="158"/>
      <c r="J85" s="158"/>
      <c r="K85" s="22"/>
    </row>
    <row r="86" spans="1:11" x14ac:dyDescent="0.3">
      <c r="A86" s="54" t="s">
        <v>5</v>
      </c>
      <c r="B86" s="156">
        <v>1</v>
      </c>
      <c r="C86" s="156"/>
      <c r="D86" s="156"/>
      <c r="E86" s="157">
        <v>5</v>
      </c>
      <c r="F86" s="158"/>
      <c r="G86" s="158"/>
      <c r="H86" s="157">
        <v>3</v>
      </c>
      <c r="I86" s="158"/>
      <c r="J86" s="158"/>
      <c r="K86" s="22"/>
    </row>
    <row r="87" spans="1:11" x14ac:dyDescent="0.3">
      <c r="A87" s="54" t="s">
        <v>6</v>
      </c>
      <c r="B87" s="156">
        <v>5</v>
      </c>
      <c r="C87" s="156"/>
      <c r="D87" s="156"/>
      <c r="E87" s="157">
        <v>1</v>
      </c>
      <c r="F87" s="158"/>
      <c r="G87" s="158"/>
      <c r="H87" s="157">
        <v>0</v>
      </c>
      <c r="I87" s="158"/>
      <c r="J87" s="158"/>
      <c r="K87" s="22"/>
    </row>
    <row r="88" spans="1:11" x14ac:dyDescent="0.3">
      <c r="A88" s="54" t="s">
        <v>7</v>
      </c>
      <c r="B88" s="156">
        <v>0</v>
      </c>
      <c r="C88" s="156"/>
      <c r="D88" s="156"/>
      <c r="E88" s="157">
        <v>0</v>
      </c>
      <c r="F88" s="158"/>
      <c r="G88" s="158"/>
      <c r="H88" s="157">
        <v>17</v>
      </c>
      <c r="I88" s="158"/>
      <c r="J88" s="158"/>
      <c r="K88" s="22"/>
    </row>
    <row r="89" spans="1:11" x14ac:dyDescent="0.3">
      <c r="A89" s="85" t="s">
        <v>15</v>
      </c>
      <c r="B89" s="159">
        <f>SUM(B82:D88)</f>
        <v>154</v>
      </c>
      <c r="C89" s="158"/>
      <c r="D89" s="158"/>
      <c r="E89" s="159">
        <f>SUM(E82:G88)</f>
        <v>151</v>
      </c>
      <c r="F89" s="158"/>
      <c r="G89" s="158"/>
      <c r="H89" s="159">
        <f>SUM(H82:J88)</f>
        <v>145</v>
      </c>
      <c r="I89" s="158"/>
      <c r="J89" s="158"/>
      <c r="K89" s="22"/>
    </row>
    <row r="91" spans="1:11" ht="16.2" thickBot="1" x14ac:dyDescent="0.35">
      <c r="A91" s="161" t="s">
        <v>312</v>
      </c>
      <c r="B91" s="161"/>
      <c r="C91" s="161"/>
      <c r="D91" s="161"/>
      <c r="E91" s="161"/>
      <c r="F91" s="161"/>
      <c r="G91" s="161"/>
      <c r="H91" s="161"/>
      <c r="I91" s="161"/>
      <c r="J91" s="161"/>
      <c r="K91" s="22"/>
    </row>
    <row r="92" spans="1:11" ht="44.25" customHeight="1" x14ac:dyDescent="0.3">
      <c r="A92" s="162">
        <v>2020</v>
      </c>
      <c r="B92" s="163"/>
      <c r="C92" s="163"/>
      <c r="D92" s="163"/>
      <c r="E92" s="162">
        <v>2019</v>
      </c>
      <c r="F92" s="163"/>
      <c r="G92" s="163"/>
      <c r="H92" s="163"/>
      <c r="I92" s="163"/>
      <c r="J92" s="164"/>
    </row>
    <row r="93" spans="1:11" ht="15" thickBot="1" x14ac:dyDescent="0.35">
      <c r="A93" s="140" t="s">
        <v>114</v>
      </c>
      <c r="B93" s="141"/>
      <c r="C93" s="141" t="s">
        <v>115</v>
      </c>
      <c r="D93" s="141"/>
      <c r="E93" s="140" t="s">
        <v>114</v>
      </c>
      <c r="F93" s="141"/>
      <c r="G93" s="141"/>
      <c r="H93" s="141" t="s">
        <v>115</v>
      </c>
      <c r="I93" s="141"/>
      <c r="J93" s="142"/>
    </row>
    <row r="94" spans="1:11" x14ac:dyDescent="0.3">
      <c r="A94" s="111" t="s">
        <v>1</v>
      </c>
      <c r="B94" s="57">
        <v>42</v>
      </c>
      <c r="C94" s="60" t="s">
        <v>32</v>
      </c>
      <c r="D94" s="22">
        <v>19</v>
      </c>
      <c r="E94" s="111" t="s">
        <v>1</v>
      </c>
      <c r="F94" s="22"/>
      <c r="G94" s="53">
        <v>56</v>
      </c>
      <c r="H94" s="60" t="s">
        <v>32</v>
      </c>
      <c r="I94" s="22"/>
      <c r="J94" s="59">
        <v>18</v>
      </c>
    </row>
    <row r="95" spans="1:11" x14ac:dyDescent="0.3">
      <c r="A95" s="111" t="s">
        <v>2</v>
      </c>
      <c r="B95" s="53">
        <v>17</v>
      </c>
      <c r="C95" s="60" t="s">
        <v>116</v>
      </c>
      <c r="D95" s="22">
        <v>17</v>
      </c>
      <c r="E95" s="111" t="s">
        <v>2</v>
      </c>
      <c r="F95" s="22"/>
      <c r="G95" s="53">
        <v>19</v>
      </c>
      <c r="H95" s="60" t="s">
        <v>116</v>
      </c>
      <c r="I95" s="22"/>
      <c r="J95" s="59">
        <v>21</v>
      </c>
    </row>
    <row r="96" spans="1:11" x14ac:dyDescent="0.3">
      <c r="A96" s="111" t="s">
        <v>3</v>
      </c>
      <c r="B96" s="53">
        <v>21</v>
      </c>
      <c r="C96" s="60" t="s">
        <v>34</v>
      </c>
      <c r="D96" s="22">
        <v>15</v>
      </c>
      <c r="E96" s="111" t="s">
        <v>3</v>
      </c>
      <c r="F96" s="22"/>
      <c r="G96" s="53">
        <v>22</v>
      </c>
      <c r="H96" s="60" t="s">
        <v>34</v>
      </c>
      <c r="I96" s="22"/>
      <c r="J96" s="59">
        <v>15</v>
      </c>
    </row>
    <row r="97" spans="1:10" x14ac:dyDescent="0.3">
      <c r="A97" s="111" t="s">
        <v>4</v>
      </c>
      <c r="B97" s="53">
        <v>5</v>
      </c>
      <c r="C97" s="60" t="s">
        <v>35</v>
      </c>
      <c r="D97" s="22">
        <v>9</v>
      </c>
      <c r="E97" s="111" t="s">
        <v>4</v>
      </c>
      <c r="F97" s="22"/>
      <c r="G97" s="53">
        <v>9</v>
      </c>
      <c r="H97" s="60" t="s">
        <v>35</v>
      </c>
      <c r="I97" s="22"/>
      <c r="J97" s="59">
        <v>11</v>
      </c>
    </row>
    <row r="98" spans="1:10" x14ac:dyDescent="0.3">
      <c r="A98" s="111" t="s">
        <v>5</v>
      </c>
      <c r="B98" s="53">
        <v>2</v>
      </c>
      <c r="C98" s="114" t="s">
        <v>36</v>
      </c>
      <c r="D98" s="22">
        <v>11</v>
      </c>
      <c r="E98" s="111" t="s">
        <v>5</v>
      </c>
      <c r="F98" s="22"/>
      <c r="G98" s="53">
        <v>2</v>
      </c>
      <c r="H98" s="114" t="s">
        <v>36</v>
      </c>
      <c r="I98" s="22"/>
      <c r="J98" s="59">
        <v>13</v>
      </c>
    </row>
    <row r="99" spans="1:10" x14ac:dyDescent="0.3">
      <c r="A99" s="111" t="s">
        <v>6</v>
      </c>
      <c r="B99" s="53">
        <v>4</v>
      </c>
      <c r="C99" s="60" t="s">
        <v>37</v>
      </c>
      <c r="D99" s="22">
        <v>8</v>
      </c>
      <c r="E99" s="111" t="s">
        <v>6</v>
      </c>
      <c r="F99" s="22"/>
      <c r="G99" s="53">
        <v>3</v>
      </c>
      <c r="H99" s="60" t="s">
        <v>37</v>
      </c>
      <c r="I99" s="22"/>
      <c r="J99" s="59">
        <v>18</v>
      </c>
    </row>
    <row r="100" spans="1:10" x14ac:dyDescent="0.3">
      <c r="A100" s="111" t="s">
        <v>7</v>
      </c>
      <c r="B100" s="53">
        <v>0</v>
      </c>
      <c r="C100" s="60" t="s">
        <v>38</v>
      </c>
      <c r="D100" s="22">
        <v>12</v>
      </c>
      <c r="E100" s="111" t="s">
        <v>7</v>
      </c>
      <c r="F100" s="22"/>
      <c r="G100" s="53">
        <v>0</v>
      </c>
      <c r="H100" s="60" t="s">
        <v>38</v>
      </c>
      <c r="I100" s="22"/>
      <c r="J100" s="59">
        <v>15</v>
      </c>
    </row>
    <row r="101" spans="1:10" x14ac:dyDescent="0.3">
      <c r="A101" s="111" t="s">
        <v>8</v>
      </c>
      <c r="B101" s="53">
        <v>0</v>
      </c>
      <c r="C101" s="22"/>
      <c r="D101" s="22"/>
      <c r="E101" s="111" t="s">
        <v>8</v>
      </c>
      <c r="F101" s="22"/>
      <c r="G101" s="53">
        <v>0</v>
      </c>
      <c r="H101" s="22"/>
      <c r="I101" s="22"/>
      <c r="J101" s="59"/>
    </row>
    <row r="102" spans="1:10" x14ac:dyDescent="0.3">
      <c r="A102" s="111" t="s">
        <v>20</v>
      </c>
      <c r="B102" s="53">
        <v>0</v>
      </c>
      <c r="C102" s="22"/>
      <c r="D102" s="22"/>
      <c r="E102" s="111" t="s">
        <v>20</v>
      </c>
      <c r="F102" s="22"/>
      <c r="G102" s="53">
        <v>0</v>
      </c>
      <c r="H102" s="22"/>
      <c r="I102" s="22"/>
      <c r="J102" s="59"/>
    </row>
    <row r="103" spans="1:10" ht="15" thickBot="1" x14ac:dyDescent="0.35">
      <c r="A103" s="55"/>
      <c r="B103" s="58">
        <f>SUM(B94:B102)</f>
        <v>91</v>
      </c>
      <c r="C103" s="55"/>
      <c r="D103" s="115">
        <f>SUM(D94:D102)</f>
        <v>91</v>
      </c>
      <c r="E103" s="55"/>
      <c r="F103" s="56"/>
      <c r="G103" s="58">
        <f>SUM(G94:G102)</f>
        <v>111</v>
      </c>
      <c r="H103" s="56"/>
      <c r="I103" s="56"/>
      <c r="J103" s="116">
        <f>SUM(J94:J102)</f>
        <v>111</v>
      </c>
    </row>
    <row r="105" spans="1:10" x14ac:dyDescent="0.3">
      <c r="A105" s="36" t="s">
        <v>309</v>
      </c>
      <c r="B105" s="36">
        <f>B11</f>
        <v>45</v>
      </c>
      <c r="D105" s="160" t="s">
        <v>296</v>
      </c>
      <c r="E105" s="160"/>
      <c r="F105" s="160"/>
      <c r="G105" s="36">
        <f>D25</f>
        <v>-1339</v>
      </c>
    </row>
    <row r="106" spans="1:10" ht="28.8" x14ac:dyDescent="0.3">
      <c r="A106" s="37" t="s">
        <v>310</v>
      </c>
      <c r="B106" s="36">
        <f>J77</f>
        <v>42</v>
      </c>
      <c r="D106" s="160" t="s">
        <v>297</v>
      </c>
      <c r="E106" s="160"/>
      <c r="F106" s="160"/>
      <c r="G106" s="38">
        <f>((C25-B107)/B25)</f>
        <v>0.8667552995051333</v>
      </c>
    </row>
    <row r="107" spans="1:10" ht="28.8" x14ac:dyDescent="0.3">
      <c r="A107" s="37" t="s">
        <v>311</v>
      </c>
      <c r="B107" s="110">
        <v>465</v>
      </c>
    </row>
    <row r="108" spans="1:10" x14ac:dyDescent="0.3">
      <c r="A108" s="36" t="s">
        <v>101</v>
      </c>
      <c r="B108" s="36">
        <f>B103</f>
        <v>91</v>
      </c>
    </row>
    <row r="109" spans="1:10" x14ac:dyDescent="0.3">
      <c r="A109" s="36" t="s">
        <v>27</v>
      </c>
      <c r="B109" s="40">
        <f>C25</f>
        <v>12200</v>
      </c>
      <c r="D109" s="160" t="s">
        <v>82</v>
      </c>
      <c r="E109" s="160"/>
      <c r="F109" s="160"/>
      <c r="G109" s="93">
        <v>280</v>
      </c>
    </row>
    <row r="110" spans="1:10" x14ac:dyDescent="0.3">
      <c r="A110" s="67"/>
      <c r="B110" s="68"/>
    </row>
  </sheetData>
  <mergeCells count="43">
    <mergeCell ref="D105:F105"/>
    <mergeCell ref="D106:F106"/>
    <mergeCell ref="D109:F109"/>
    <mergeCell ref="A79:B79"/>
    <mergeCell ref="A91:J91"/>
    <mergeCell ref="A92:D92"/>
    <mergeCell ref="E92:J92"/>
    <mergeCell ref="A93:B93"/>
    <mergeCell ref="H93:J93"/>
    <mergeCell ref="B80:D81"/>
    <mergeCell ref="E80:G81"/>
    <mergeCell ref="H80:J81"/>
    <mergeCell ref="B82:D82"/>
    <mergeCell ref="E82:G82"/>
    <mergeCell ref="H82:J82"/>
    <mergeCell ref="B83:D83"/>
    <mergeCell ref="A14:D14"/>
    <mergeCell ref="A69:D69"/>
    <mergeCell ref="A70:D70"/>
    <mergeCell ref="A71:D71"/>
    <mergeCell ref="A72:D72"/>
    <mergeCell ref="E83:G83"/>
    <mergeCell ref="H83:J83"/>
    <mergeCell ref="B84:D84"/>
    <mergeCell ref="E84:G84"/>
    <mergeCell ref="H84:J84"/>
    <mergeCell ref="B85:D85"/>
    <mergeCell ref="E85:G85"/>
    <mergeCell ref="H85:J85"/>
    <mergeCell ref="B86:D86"/>
    <mergeCell ref="E86:G86"/>
    <mergeCell ref="H86:J86"/>
    <mergeCell ref="B87:D87"/>
    <mergeCell ref="E87:G87"/>
    <mergeCell ref="H87:J87"/>
    <mergeCell ref="B88:D88"/>
    <mergeCell ref="E88:G88"/>
    <mergeCell ref="H88:J88"/>
    <mergeCell ref="C93:D93"/>
    <mergeCell ref="E93:G93"/>
    <mergeCell ref="B89:D89"/>
    <mergeCell ref="E89:G89"/>
    <mergeCell ref="H89:J89"/>
  </mergeCells>
  <pageMargins left="0.7" right="0.7" top="0.75" bottom="0.75" header="0.3" footer="0.3"/>
  <pageSetup orientation="landscape" r:id="rId1"/>
  <headerFooter>
    <oddHeader>&amp;CMarch 2021 Dashboard</oddHeader>
  </headerFooter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633431-46DF-46BF-9358-1AF156974BC7}">
  <dimension ref="A1:N109"/>
  <sheetViews>
    <sheetView topLeftCell="A94" zoomScaleNormal="100" workbookViewId="0">
      <selection activeCell="J3" sqref="J3"/>
    </sheetView>
  </sheetViews>
  <sheetFormatPr defaultRowHeight="14.4" x14ac:dyDescent="0.3"/>
  <cols>
    <col min="1" max="1" width="28.88671875" customWidth="1"/>
    <col min="2" max="3" width="10.5546875" bestFit="1" customWidth="1"/>
    <col min="4" max="4" width="9.44140625" customWidth="1"/>
    <col min="5" max="5" width="11" bestFit="1" customWidth="1"/>
    <col min="6" max="6" width="11.109375" customWidth="1"/>
    <col min="7" max="7" width="11" customWidth="1"/>
    <col min="8" max="9" width="10.33203125" customWidth="1"/>
  </cols>
  <sheetData>
    <row r="1" spans="1:13" ht="18" thickBot="1" x14ac:dyDescent="0.4">
      <c r="A1" s="1" t="s">
        <v>0</v>
      </c>
      <c r="D1" s="8" t="s">
        <v>39</v>
      </c>
    </row>
    <row r="2" spans="1:13" ht="15" thickTop="1" x14ac:dyDescent="0.3">
      <c r="A2" s="8" t="s">
        <v>1</v>
      </c>
      <c r="B2">
        <v>22</v>
      </c>
    </row>
    <row r="3" spans="1:13" x14ac:dyDescent="0.3">
      <c r="A3" s="8" t="s">
        <v>2</v>
      </c>
      <c r="B3">
        <v>4</v>
      </c>
    </row>
    <row r="4" spans="1:13" x14ac:dyDescent="0.3">
      <c r="A4" s="8" t="s">
        <v>3</v>
      </c>
      <c r="B4">
        <v>11</v>
      </c>
    </row>
    <row r="5" spans="1:13" x14ac:dyDescent="0.3">
      <c r="A5" s="8" t="s">
        <v>4</v>
      </c>
      <c r="B5">
        <v>2</v>
      </c>
    </row>
    <row r="6" spans="1:13" x14ac:dyDescent="0.3">
      <c r="A6" s="8" t="s">
        <v>5</v>
      </c>
      <c r="B6">
        <v>3</v>
      </c>
    </row>
    <row r="7" spans="1:13" x14ac:dyDescent="0.3">
      <c r="A7" s="8" t="s">
        <v>6</v>
      </c>
      <c r="B7">
        <v>5</v>
      </c>
    </row>
    <row r="8" spans="1:13" x14ac:dyDescent="0.3">
      <c r="A8" s="8" t="s">
        <v>7</v>
      </c>
      <c r="B8">
        <v>0</v>
      </c>
    </row>
    <row r="9" spans="1:13" x14ac:dyDescent="0.3">
      <c r="A9" s="8" t="s">
        <v>8</v>
      </c>
      <c r="B9">
        <v>3</v>
      </c>
    </row>
    <row r="10" spans="1:13" x14ac:dyDescent="0.3">
      <c r="A10" s="8" t="s">
        <v>20</v>
      </c>
      <c r="B10">
        <v>0</v>
      </c>
    </row>
    <row r="11" spans="1:13" x14ac:dyDescent="0.3">
      <c r="A11" s="2" t="s">
        <v>15</v>
      </c>
      <c r="B11" s="3">
        <f>SUM(B2:B10)</f>
        <v>50</v>
      </c>
    </row>
    <row r="12" spans="1:13" x14ac:dyDescent="0.3">
      <c r="A12" s="2"/>
      <c r="B12" s="3"/>
    </row>
    <row r="13" spans="1:13" ht="15" thickBot="1" x14ac:dyDescent="0.35"/>
    <row r="14" spans="1:13" ht="17.399999999999999" x14ac:dyDescent="0.35">
      <c r="A14" s="132" t="s">
        <v>17</v>
      </c>
      <c r="B14" s="146"/>
      <c r="C14" s="146"/>
      <c r="D14" s="147"/>
      <c r="E14" s="8" t="s">
        <v>117</v>
      </c>
    </row>
    <row r="15" spans="1:13" ht="45.6" thickBot="1" x14ac:dyDescent="0.35">
      <c r="A15" s="16"/>
      <c r="B15" s="79" t="s">
        <v>130</v>
      </c>
      <c r="C15" s="79" t="s">
        <v>313</v>
      </c>
      <c r="D15" s="30" t="s">
        <v>21</v>
      </c>
    </row>
    <row r="16" spans="1:13" ht="15" thickTop="1" x14ac:dyDescent="0.3">
      <c r="A16" s="17" t="s">
        <v>1</v>
      </c>
      <c r="B16" s="32">
        <v>5283</v>
      </c>
      <c r="C16" s="32">
        <v>4679</v>
      </c>
      <c r="D16" s="33">
        <f t="shared" ref="D16:D25" si="0">C16-B16</f>
        <v>-604</v>
      </c>
      <c r="M16" s="98"/>
    </row>
    <row r="17" spans="1:13" x14ac:dyDescent="0.3">
      <c r="A17" s="17" t="s">
        <v>2</v>
      </c>
      <c r="B17" s="32">
        <v>6522</v>
      </c>
      <c r="C17" s="32">
        <v>6317</v>
      </c>
      <c r="D17" s="33">
        <f t="shared" si="0"/>
        <v>-205</v>
      </c>
      <c r="E17" s="113"/>
    </row>
    <row r="18" spans="1:13" x14ac:dyDescent="0.3">
      <c r="A18" s="17" t="s">
        <v>3</v>
      </c>
      <c r="B18" s="32">
        <v>1015</v>
      </c>
      <c r="C18" s="32">
        <v>861</v>
      </c>
      <c r="D18" s="33">
        <f t="shared" si="0"/>
        <v>-154</v>
      </c>
      <c r="E18" s="113"/>
    </row>
    <row r="19" spans="1:13" x14ac:dyDescent="0.3">
      <c r="A19" s="17" t="s">
        <v>4</v>
      </c>
      <c r="B19" s="32">
        <v>195</v>
      </c>
      <c r="C19" s="32">
        <v>159</v>
      </c>
      <c r="D19" s="33">
        <f t="shared" si="0"/>
        <v>-36</v>
      </c>
      <c r="E19" s="113"/>
    </row>
    <row r="20" spans="1:13" x14ac:dyDescent="0.3">
      <c r="A20" s="17" t="s">
        <v>5</v>
      </c>
      <c r="B20" s="32">
        <v>161</v>
      </c>
      <c r="C20" s="32">
        <v>172</v>
      </c>
      <c r="D20" s="33">
        <f t="shared" si="0"/>
        <v>11</v>
      </c>
      <c r="E20" s="113"/>
    </row>
    <row r="21" spans="1:13" x14ac:dyDescent="0.3">
      <c r="A21" s="17" t="s">
        <v>6</v>
      </c>
      <c r="B21" s="32">
        <v>38</v>
      </c>
      <c r="C21" s="32">
        <v>37</v>
      </c>
      <c r="D21" s="33">
        <f t="shared" si="0"/>
        <v>-1</v>
      </c>
      <c r="E21" s="113"/>
    </row>
    <row r="22" spans="1:13" x14ac:dyDescent="0.3">
      <c r="A22" s="17" t="s">
        <v>7</v>
      </c>
      <c r="B22" s="32">
        <v>75</v>
      </c>
      <c r="C22" s="32">
        <v>54</v>
      </c>
      <c r="D22" s="33">
        <f t="shared" si="0"/>
        <v>-21</v>
      </c>
      <c r="E22" s="113"/>
    </row>
    <row r="23" spans="1:13" x14ac:dyDescent="0.3">
      <c r="A23" s="17" t="s">
        <v>8</v>
      </c>
      <c r="B23" s="15">
        <v>64</v>
      </c>
      <c r="C23" s="15">
        <v>74</v>
      </c>
      <c r="D23" s="18">
        <f t="shared" si="0"/>
        <v>10</v>
      </c>
      <c r="E23" s="113"/>
    </row>
    <row r="24" spans="1:13" x14ac:dyDescent="0.3">
      <c r="A24" s="17" t="s">
        <v>20</v>
      </c>
      <c r="B24" s="15">
        <v>79</v>
      </c>
      <c r="C24" s="15">
        <v>50</v>
      </c>
      <c r="D24" s="18">
        <f t="shared" si="0"/>
        <v>-29</v>
      </c>
      <c r="E24" s="113"/>
    </row>
    <row r="25" spans="1:13" ht="15" thickBot="1" x14ac:dyDescent="0.35">
      <c r="A25" s="19"/>
      <c r="B25" s="39">
        <f>SUM(B16:B24)</f>
        <v>13432</v>
      </c>
      <c r="C25" s="39">
        <f>SUM(C16:C24)</f>
        <v>12403</v>
      </c>
      <c r="D25" s="21">
        <f t="shared" si="0"/>
        <v>-1029</v>
      </c>
      <c r="E25" s="113"/>
    </row>
    <row r="28" spans="1:13" ht="18" thickBot="1" x14ac:dyDescent="0.4">
      <c r="A28" s="1" t="s">
        <v>41</v>
      </c>
    </row>
    <row r="29" spans="1:13" ht="29.4" thickTop="1" x14ac:dyDescent="0.3">
      <c r="B29" s="10" t="s">
        <v>40</v>
      </c>
      <c r="C29" s="10" t="s">
        <v>2</v>
      </c>
      <c r="D29" s="28" t="s">
        <v>3</v>
      </c>
      <c r="E29" s="10" t="s">
        <v>48</v>
      </c>
      <c r="F29" s="10" t="s">
        <v>49</v>
      </c>
      <c r="G29" s="10" t="s">
        <v>50</v>
      </c>
      <c r="H29" s="10" t="s">
        <v>7</v>
      </c>
      <c r="I29" s="10" t="s">
        <v>55</v>
      </c>
      <c r="J29" s="10" t="s">
        <v>42</v>
      </c>
    </row>
    <row r="30" spans="1:13" x14ac:dyDescent="0.3">
      <c r="A30" s="8" t="s">
        <v>32</v>
      </c>
      <c r="B30" s="9">
        <v>786</v>
      </c>
      <c r="C30" s="9">
        <v>1052</v>
      </c>
      <c r="D30" s="9">
        <v>136</v>
      </c>
      <c r="E30" s="9">
        <v>32</v>
      </c>
      <c r="F30" s="9">
        <v>22</v>
      </c>
      <c r="G30" s="9">
        <v>7</v>
      </c>
      <c r="H30" s="9">
        <v>0</v>
      </c>
      <c r="I30" s="9">
        <v>41</v>
      </c>
      <c r="J30" s="9">
        <f t="shared" ref="J30:J36" si="1">SUM(B30:I30)</f>
        <v>2076</v>
      </c>
    </row>
    <row r="31" spans="1:13" x14ac:dyDescent="0.3">
      <c r="A31" s="8" t="s">
        <v>33</v>
      </c>
      <c r="B31" s="9">
        <v>804</v>
      </c>
      <c r="C31" s="9">
        <v>1077</v>
      </c>
      <c r="D31" s="9">
        <v>127</v>
      </c>
      <c r="E31" s="9">
        <v>30</v>
      </c>
      <c r="F31" s="9">
        <v>32</v>
      </c>
      <c r="G31" s="9">
        <v>6</v>
      </c>
      <c r="H31" s="9">
        <v>2</v>
      </c>
      <c r="I31" s="9">
        <v>0</v>
      </c>
      <c r="J31" s="9">
        <f t="shared" si="1"/>
        <v>2078</v>
      </c>
    </row>
    <row r="32" spans="1:13" x14ac:dyDescent="0.3">
      <c r="A32" s="8" t="s">
        <v>34</v>
      </c>
      <c r="B32" s="9">
        <v>837</v>
      </c>
      <c r="C32" s="9">
        <v>1113</v>
      </c>
      <c r="D32" s="9">
        <v>109</v>
      </c>
      <c r="E32" s="9">
        <v>30</v>
      </c>
      <c r="F32" s="9">
        <v>24</v>
      </c>
      <c r="G32" s="9">
        <v>3</v>
      </c>
      <c r="H32" s="9">
        <v>0</v>
      </c>
      <c r="I32" s="9">
        <v>0</v>
      </c>
      <c r="J32" s="9">
        <f t="shared" si="1"/>
        <v>2116</v>
      </c>
      <c r="M32" s="98"/>
    </row>
    <row r="33" spans="1:14" x14ac:dyDescent="0.3">
      <c r="A33" s="8" t="s">
        <v>35</v>
      </c>
      <c r="B33" s="9">
        <v>672</v>
      </c>
      <c r="C33" s="9">
        <v>969</v>
      </c>
      <c r="D33" s="9">
        <v>138</v>
      </c>
      <c r="E33" s="9">
        <v>17</v>
      </c>
      <c r="F33" s="9">
        <v>23</v>
      </c>
      <c r="G33" s="9">
        <v>7</v>
      </c>
      <c r="H33" s="9">
        <v>0</v>
      </c>
      <c r="I33" s="9">
        <v>0</v>
      </c>
      <c r="J33" s="9">
        <f t="shared" si="1"/>
        <v>1826</v>
      </c>
    </row>
    <row r="34" spans="1:14" x14ac:dyDescent="0.3">
      <c r="A34" s="8" t="s">
        <v>36</v>
      </c>
      <c r="B34" s="9">
        <v>528</v>
      </c>
      <c r="C34" s="9">
        <v>642</v>
      </c>
      <c r="D34" s="9">
        <v>138</v>
      </c>
      <c r="E34" s="9">
        <v>11</v>
      </c>
      <c r="F34" s="9">
        <v>18</v>
      </c>
      <c r="G34" s="9">
        <v>4</v>
      </c>
      <c r="H34" s="9">
        <v>1</v>
      </c>
      <c r="I34" s="9">
        <v>1</v>
      </c>
      <c r="J34" s="9">
        <f t="shared" si="1"/>
        <v>1343</v>
      </c>
    </row>
    <row r="35" spans="1:14" x14ac:dyDescent="0.3">
      <c r="A35" s="8" t="s">
        <v>37</v>
      </c>
      <c r="B35" s="9">
        <v>430</v>
      </c>
      <c r="C35" s="9">
        <v>545</v>
      </c>
      <c r="D35" s="9">
        <v>80</v>
      </c>
      <c r="E35" s="9">
        <v>12</v>
      </c>
      <c r="F35" s="9">
        <v>22</v>
      </c>
      <c r="G35" s="9">
        <v>1</v>
      </c>
      <c r="H35" s="9">
        <v>1</v>
      </c>
      <c r="I35" s="9">
        <v>0</v>
      </c>
      <c r="J35" s="9">
        <f t="shared" si="1"/>
        <v>1091</v>
      </c>
    </row>
    <row r="36" spans="1:14" x14ac:dyDescent="0.3">
      <c r="A36" s="8" t="s">
        <v>38</v>
      </c>
      <c r="B36" s="9">
        <v>653</v>
      </c>
      <c r="C36" s="9">
        <v>957</v>
      </c>
      <c r="D36" s="9">
        <v>133</v>
      </c>
      <c r="E36" s="9">
        <v>30</v>
      </c>
      <c r="F36" s="9">
        <v>33</v>
      </c>
      <c r="G36" s="9">
        <v>9</v>
      </c>
      <c r="H36" s="9">
        <v>50</v>
      </c>
      <c r="I36" s="9">
        <v>8</v>
      </c>
      <c r="J36" s="9">
        <f t="shared" si="1"/>
        <v>1873</v>
      </c>
    </row>
    <row r="37" spans="1:14" ht="15" thickBot="1" x14ac:dyDescent="0.35">
      <c r="B37" s="13">
        <f t="shared" ref="B37:J37" si="2">SUM(B30:B36)</f>
        <v>4710</v>
      </c>
      <c r="C37" s="13">
        <f t="shared" si="2"/>
        <v>6355</v>
      </c>
      <c r="D37" s="13">
        <f t="shared" si="2"/>
        <v>861</v>
      </c>
      <c r="E37" s="13">
        <f t="shared" si="2"/>
        <v>162</v>
      </c>
      <c r="F37" s="13">
        <f t="shared" si="2"/>
        <v>174</v>
      </c>
      <c r="G37" s="13">
        <f t="shared" si="2"/>
        <v>37</v>
      </c>
      <c r="H37" s="13">
        <f t="shared" si="2"/>
        <v>54</v>
      </c>
      <c r="I37" s="13">
        <f t="shared" si="2"/>
        <v>50</v>
      </c>
      <c r="J37" s="13">
        <f t="shared" si="2"/>
        <v>12403</v>
      </c>
    </row>
    <row r="38" spans="1:14" ht="15" thickTop="1" x14ac:dyDescent="0.3">
      <c r="K38" s="10"/>
      <c r="L38" s="10"/>
      <c r="M38" s="10"/>
      <c r="N38" s="10"/>
    </row>
    <row r="69" spans="1:10" x14ac:dyDescent="0.3">
      <c r="A69" s="135" t="s">
        <v>314</v>
      </c>
      <c r="B69" s="135"/>
      <c r="C69" s="135"/>
      <c r="D69" s="135"/>
      <c r="E69" s="94">
        <v>0</v>
      </c>
    </row>
    <row r="70" spans="1:10" x14ac:dyDescent="0.3">
      <c r="A70" s="135" t="s">
        <v>315</v>
      </c>
      <c r="B70" s="135"/>
      <c r="C70" s="135"/>
      <c r="D70" s="135"/>
      <c r="E70" s="94">
        <v>6</v>
      </c>
    </row>
    <row r="71" spans="1:10" x14ac:dyDescent="0.3">
      <c r="A71" s="135" t="s">
        <v>133</v>
      </c>
      <c r="B71" s="135"/>
      <c r="C71" s="135"/>
      <c r="D71" s="135"/>
      <c r="E71" s="36">
        <v>3</v>
      </c>
    </row>
    <row r="72" spans="1:10" x14ac:dyDescent="0.3">
      <c r="A72" s="135" t="s">
        <v>134</v>
      </c>
      <c r="B72" s="148"/>
      <c r="C72" s="148"/>
      <c r="D72" s="148"/>
      <c r="E72" s="36">
        <v>1</v>
      </c>
    </row>
    <row r="74" spans="1:10" ht="18" thickBot="1" x14ac:dyDescent="0.4">
      <c r="A74" s="112" t="s">
        <v>139</v>
      </c>
      <c r="B74" s="112"/>
      <c r="C74" s="112"/>
    </row>
    <row r="75" spans="1:10" ht="15" thickTop="1" x14ac:dyDescent="0.3"/>
    <row r="76" spans="1:10" ht="15" thickBot="1" x14ac:dyDescent="0.35">
      <c r="A76" s="46">
        <v>44197</v>
      </c>
      <c r="B76" s="46">
        <v>44166</v>
      </c>
      <c r="C76" s="46">
        <v>44136</v>
      </c>
      <c r="D76" s="46">
        <v>44105</v>
      </c>
      <c r="E76" s="46" t="s">
        <v>316</v>
      </c>
      <c r="F76" s="46" t="s">
        <v>288</v>
      </c>
      <c r="G76" s="48">
        <v>2019</v>
      </c>
      <c r="H76" s="48">
        <v>2018</v>
      </c>
      <c r="I76" s="46" t="s">
        <v>217</v>
      </c>
      <c r="J76" s="49" t="s">
        <v>44</v>
      </c>
    </row>
    <row r="77" spans="1:10" ht="15.6" thickTop="1" thickBot="1" x14ac:dyDescent="0.35">
      <c r="A77" s="45">
        <v>18</v>
      </c>
      <c r="B77" s="45">
        <v>5</v>
      </c>
      <c r="C77" s="45">
        <v>2</v>
      </c>
      <c r="D77" s="45">
        <v>4</v>
      </c>
      <c r="E77" s="45">
        <v>17</v>
      </c>
      <c r="F77" s="45">
        <v>15</v>
      </c>
      <c r="G77" s="45">
        <v>11</v>
      </c>
      <c r="H77" s="45">
        <v>2</v>
      </c>
      <c r="I77" s="45">
        <v>12</v>
      </c>
      <c r="J77" s="43">
        <f>SUM(A77:I77)</f>
        <v>86</v>
      </c>
    </row>
    <row r="78" spans="1:10" ht="15" thickTop="1" x14ac:dyDescent="0.3">
      <c r="A78" s="80"/>
      <c r="B78" s="80"/>
      <c r="C78" s="80"/>
      <c r="D78" s="80"/>
      <c r="E78" s="80"/>
      <c r="F78" s="80"/>
      <c r="G78" s="80"/>
      <c r="H78" s="80"/>
      <c r="I78" s="80"/>
      <c r="J78" s="81"/>
    </row>
    <row r="79" spans="1:10" ht="18" thickBot="1" x14ac:dyDescent="0.4">
      <c r="A79" s="123" t="s">
        <v>204</v>
      </c>
      <c r="B79" s="123"/>
      <c r="C79" s="82"/>
      <c r="D79" s="82"/>
      <c r="E79" s="82"/>
      <c r="F79" s="82"/>
      <c r="G79" s="82"/>
      <c r="H79" s="82"/>
      <c r="I79" s="82"/>
      <c r="J79" s="83"/>
    </row>
    <row r="80" spans="1:10" ht="15.6" thickTop="1" thickBot="1" x14ac:dyDescent="0.35">
      <c r="A80" s="86" t="s">
        <v>317</v>
      </c>
      <c r="B80" s="154" t="s">
        <v>318</v>
      </c>
      <c r="C80" s="154"/>
      <c r="D80" s="154"/>
      <c r="E80" s="154" t="s">
        <v>319</v>
      </c>
      <c r="F80" s="154"/>
      <c r="G80" s="154"/>
      <c r="H80" s="154" t="s">
        <v>320</v>
      </c>
      <c r="I80" s="154"/>
      <c r="J80" s="154"/>
    </row>
    <row r="81" spans="1:10" ht="15" thickBot="1" x14ac:dyDescent="0.35">
      <c r="A81" s="84" t="s">
        <v>207</v>
      </c>
      <c r="B81" s="154"/>
      <c r="C81" s="154"/>
      <c r="D81" s="154"/>
      <c r="E81" s="154"/>
      <c r="F81" s="154"/>
      <c r="G81" s="154"/>
      <c r="H81" s="154"/>
      <c r="I81" s="154"/>
      <c r="J81" s="154"/>
    </row>
    <row r="82" spans="1:10" x14ac:dyDescent="0.3">
      <c r="A82" s="54" t="s">
        <v>1</v>
      </c>
      <c r="B82" s="155">
        <v>66</v>
      </c>
      <c r="C82" s="155"/>
      <c r="D82" s="155"/>
      <c r="E82" s="157">
        <v>51</v>
      </c>
      <c r="F82" s="158"/>
      <c r="G82" s="158"/>
      <c r="H82" s="157">
        <v>50</v>
      </c>
      <c r="I82" s="158"/>
      <c r="J82" s="158"/>
    </row>
    <row r="83" spans="1:10" x14ac:dyDescent="0.3">
      <c r="A83" s="54" t="s">
        <v>2</v>
      </c>
      <c r="B83" s="158">
        <v>29</v>
      </c>
      <c r="C83" s="158"/>
      <c r="D83" s="158"/>
      <c r="E83" s="157">
        <v>30</v>
      </c>
      <c r="F83" s="158"/>
      <c r="G83" s="158"/>
      <c r="H83" s="157">
        <v>29</v>
      </c>
      <c r="I83" s="158"/>
      <c r="J83" s="158"/>
    </row>
    <row r="84" spans="1:10" x14ac:dyDescent="0.3">
      <c r="A84" s="54" t="s">
        <v>3</v>
      </c>
      <c r="B84" s="158">
        <v>34</v>
      </c>
      <c r="C84" s="158"/>
      <c r="D84" s="158"/>
      <c r="E84" s="157">
        <v>27</v>
      </c>
      <c r="F84" s="158"/>
      <c r="G84" s="158"/>
      <c r="H84" s="157">
        <v>27</v>
      </c>
      <c r="I84" s="158"/>
      <c r="J84" s="158"/>
    </row>
    <row r="85" spans="1:10" x14ac:dyDescent="0.3">
      <c r="A85" s="54" t="s">
        <v>4</v>
      </c>
      <c r="B85" s="158">
        <v>6</v>
      </c>
      <c r="C85" s="158"/>
      <c r="D85" s="158"/>
      <c r="E85" s="157">
        <v>3</v>
      </c>
      <c r="F85" s="158"/>
      <c r="G85" s="158"/>
      <c r="H85" s="157">
        <v>5</v>
      </c>
      <c r="I85" s="158"/>
      <c r="J85" s="158"/>
    </row>
    <row r="86" spans="1:10" x14ac:dyDescent="0.3">
      <c r="A86" s="54" t="s">
        <v>5</v>
      </c>
      <c r="B86" s="158">
        <v>4</v>
      </c>
      <c r="C86" s="158"/>
      <c r="D86" s="158"/>
      <c r="E86" s="157">
        <v>0</v>
      </c>
      <c r="F86" s="158"/>
      <c r="G86" s="158"/>
      <c r="H86" s="157">
        <v>2</v>
      </c>
      <c r="I86" s="158"/>
      <c r="J86" s="158"/>
    </row>
    <row r="87" spans="1:10" x14ac:dyDescent="0.3">
      <c r="A87" s="54" t="s">
        <v>6</v>
      </c>
      <c r="B87" s="158">
        <v>1</v>
      </c>
      <c r="C87" s="158"/>
      <c r="D87" s="158"/>
      <c r="E87" s="157">
        <v>0</v>
      </c>
      <c r="F87" s="158"/>
      <c r="G87" s="158"/>
      <c r="H87" s="157">
        <v>1</v>
      </c>
      <c r="I87" s="158"/>
      <c r="J87" s="158"/>
    </row>
    <row r="88" spans="1:10" x14ac:dyDescent="0.3">
      <c r="A88" s="54" t="s">
        <v>7</v>
      </c>
      <c r="B88" s="158">
        <v>0</v>
      </c>
      <c r="C88" s="158"/>
      <c r="D88" s="158"/>
      <c r="E88" s="157">
        <v>17</v>
      </c>
      <c r="F88" s="158"/>
      <c r="G88" s="158"/>
      <c r="H88" s="157">
        <v>6</v>
      </c>
      <c r="I88" s="158"/>
      <c r="J88" s="158"/>
    </row>
    <row r="89" spans="1:10" x14ac:dyDescent="0.3">
      <c r="A89" s="85" t="s">
        <v>15</v>
      </c>
      <c r="B89" s="159">
        <f>SUM(B82:D88)</f>
        <v>140</v>
      </c>
      <c r="C89" s="158"/>
      <c r="D89" s="158"/>
      <c r="E89" s="159">
        <f>SUM(E82:G88)</f>
        <v>128</v>
      </c>
      <c r="F89" s="158"/>
      <c r="G89" s="158"/>
      <c r="H89" s="159">
        <f>SUM(H82:J88)</f>
        <v>120</v>
      </c>
      <c r="I89" s="158"/>
      <c r="J89" s="158"/>
    </row>
    <row r="91" spans="1:10" ht="16.2" thickBot="1" x14ac:dyDescent="0.35">
      <c r="A91" s="161" t="s">
        <v>323</v>
      </c>
      <c r="B91" s="161"/>
      <c r="C91" s="161"/>
      <c r="D91" s="161"/>
      <c r="E91" s="161"/>
      <c r="F91" s="161"/>
      <c r="G91" s="161"/>
      <c r="H91" s="161"/>
      <c r="I91" s="161"/>
      <c r="J91" s="161"/>
    </row>
    <row r="92" spans="1:10" ht="44.25" customHeight="1" x14ac:dyDescent="0.3">
      <c r="A92" s="162">
        <v>2021</v>
      </c>
      <c r="B92" s="163"/>
      <c r="C92" s="163"/>
      <c r="D92" s="163"/>
      <c r="E92" s="162">
        <v>2020</v>
      </c>
      <c r="F92" s="163"/>
      <c r="G92" s="163"/>
      <c r="H92" s="163"/>
      <c r="I92" s="163"/>
      <c r="J92" s="164"/>
    </row>
    <row r="93" spans="1:10" ht="15" thickBot="1" x14ac:dyDescent="0.35">
      <c r="A93" s="140" t="s">
        <v>114</v>
      </c>
      <c r="B93" s="141"/>
      <c r="C93" s="141" t="s">
        <v>115</v>
      </c>
      <c r="D93" s="141"/>
      <c r="E93" s="140" t="s">
        <v>114</v>
      </c>
      <c r="F93" s="141"/>
      <c r="G93" s="141"/>
      <c r="H93" s="141" t="s">
        <v>115</v>
      </c>
      <c r="I93" s="141"/>
      <c r="J93" s="142"/>
    </row>
    <row r="94" spans="1:10" x14ac:dyDescent="0.3">
      <c r="A94" s="111" t="s">
        <v>1</v>
      </c>
      <c r="B94" s="57">
        <v>75</v>
      </c>
      <c r="C94" s="60" t="s">
        <v>32</v>
      </c>
      <c r="D94" s="22">
        <v>35</v>
      </c>
      <c r="E94" s="111" t="s">
        <v>1</v>
      </c>
      <c r="F94" s="22"/>
      <c r="G94" s="53">
        <v>88</v>
      </c>
      <c r="H94" s="60" t="s">
        <v>32</v>
      </c>
      <c r="I94" s="22"/>
      <c r="J94" s="59">
        <v>33</v>
      </c>
    </row>
    <row r="95" spans="1:10" x14ac:dyDescent="0.3">
      <c r="A95" s="111" t="s">
        <v>2</v>
      </c>
      <c r="B95" s="53">
        <v>26</v>
      </c>
      <c r="C95" s="60" t="s">
        <v>116</v>
      </c>
      <c r="D95" s="22">
        <v>24</v>
      </c>
      <c r="E95" s="111" t="s">
        <v>2</v>
      </c>
      <c r="F95" s="22"/>
      <c r="G95" s="53">
        <v>17</v>
      </c>
      <c r="H95" s="60" t="s">
        <v>116</v>
      </c>
      <c r="I95" s="22"/>
      <c r="J95" s="59">
        <v>23</v>
      </c>
    </row>
    <row r="96" spans="1:10" x14ac:dyDescent="0.3">
      <c r="A96" s="111" t="s">
        <v>3</v>
      </c>
      <c r="B96" s="53">
        <v>17</v>
      </c>
      <c r="C96" s="60" t="s">
        <v>34</v>
      </c>
      <c r="D96" s="22">
        <v>27</v>
      </c>
      <c r="E96" s="111" t="s">
        <v>3</v>
      </c>
      <c r="F96" s="22"/>
      <c r="G96" s="53">
        <v>34</v>
      </c>
      <c r="H96" s="60" t="s">
        <v>34</v>
      </c>
      <c r="I96" s="22"/>
      <c r="J96" s="59">
        <v>40</v>
      </c>
    </row>
    <row r="97" spans="1:10" x14ac:dyDescent="0.3">
      <c r="A97" s="111" t="s">
        <v>4</v>
      </c>
      <c r="B97" s="53">
        <v>8</v>
      </c>
      <c r="C97" s="60" t="s">
        <v>35</v>
      </c>
      <c r="D97" s="22">
        <v>14</v>
      </c>
      <c r="E97" s="111" t="s">
        <v>4</v>
      </c>
      <c r="F97" s="22"/>
      <c r="G97" s="53">
        <v>10</v>
      </c>
      <c r="H97" s="60" t="s">
        <v>35</v>
      </c>
      <c r="I97" s="22"/>
      <c r="J97" s="59">
        <v>12</v>
      </c>
    </row>
    <row r="98" spans="1:10" x14ac:dyDescent="0.3">
      <c r="A98" s="111" t="s">
        <v>5</v>
      </c>
      <c r="B98" s="53">
        <v>1</v>
      </c>
      <c r="C98" s="114" t="s">
        <v>36</v>
      </c>
      <c r="D98" s="22">
        <v>10</v>
      </c>
      <c r="E98" s="111" t="s">
        <v>5</v>
      </c>
      <c r="F98" s="22"/>
      <c r="G98" s="53">
        <v>3</v>
      </c>
      <c r="H98" s="114" t="s">
        <v>36</v>
      </c>
      <c r="I98" s="22"/>
      <c r="J98" s="59">
        <v>13</v>
      </c>
    </row>
    <row r="99" spans="1:10" x14ac:dyDescent="0.3">
      <c r="A99" s="111" t="s">
        <v>6</v>
      </c>
      <c r="B99" s="53">
        <v>5</v>
      </c>
      <c r="C99" s="60" t="s">
        <v>37</v>
      </c>
      <c r="D99" s="22">
        <v>9</v>
      </c>
      <c r="E99" s="111" t="s">
        <v>6</v>
      </c>
      <c r="F99" s="22"/>
      <c r="G99" s="53">
        <v>5</v>
      </c>
      <c r="H99" s="60" t="s">
        <v>37</v>
      </c>
      <c r="I99" s="22"/>
      <c r="J99" s="59">
        <v>12</v>
      </c>
    </row>
    <row r="100" spans="1:10" x14ac:dyDescent="0.3">
      <c r="A100" s="111" t="s">
        <v>7</v>
      </c>
      <c r="B100" s="53">
        <v>0</v>
      </c>
      <c r="C100" s="60" t="s">
        <v>38</v>
      </c>
      <c r="D100" s="22">
        <v>13</v>
      </c>
      <c r="E100" s="111" t="s">
        <v>7</v>
      </c>
      <c r="F100" s="22"/>
      <c r="G100" s="53">
        <v>1</v>
      </c>
      <c r="H100" s="60" t="s">
        <v>38</v>
      </c>
      <c r="I100" s="22"/>
      <c r="J100" s="59">
        <v>25</v>
      </c>
    </row>
    <row r="101" spans="1:10" x14ac:dyDescent="0.3">
      <c r="A101" s="111" t="s">
        <v>8</v>
      </c>
      <c r="B101" s="53">
        <v>0</v>
      </c>
      <c r="C101" s="22"/>
      <c r="D101" s="22"/>
      <c r="E101" s="111" t="s">
        <v>8</v>
      </c>
      <c r="F101" s="22"/>
      <c r="G101" s="53">
        <v>0</v>
      </c>
      <c r="H101" s="22"/>
      <c r="I101" s="22"/>
      <c r="J101" s="59"/>
    </row>
    <row r="102" spans="1:10" x14ac:dyDescent="0.3">
      <c r="A102" s="111" t="s">
        <v>20</v>
      </c>
      <c r="B102" s="53">
        <v>0</v>
      </c>
      <c r="C102" s="22"/>
      <c r="D102" s="22"/>
      <c r="E102" s="111" t="s">
        <v>20</v>
      </c>
      <c r="F102" s="22"/>
      <c r="G102" s="53">
        <v>0</v>
      </c>
      <c r="H102" s="22"/>
      <c r="I102" s="22"/>
      <c r="J102" s="59"/>
    </row>
    <row r="103" spans="1:10" ht="15" thickBot="1" x14ac:dyDescent="0.35">
      <c r="A103" s="55"/>
      <c r="B103" s="58">
        <f>SUM(B94:B102)</f>
        <v>132</v>
      </c>
      <c r="C103" s="55"/>
      <c r="D103" s="115">
        <f>SUM(D94:D102)</f>
        <v>132</v>
      </c>
      <c r="E103" s="55"/>
      <c r="F103" s="56"/>
      <c r="G103" s="58">
        <f>SUM(G94:G102)</f>
        <v>158</v>
      </c>
      <c r="H103" s="56"/>
      <c r="I103" s="56"/>
      <c r="J103" s="116">
        <f>SUM(J94:J102)</f>
        <v>158</v>
      </c>
    </row>
    <row r="105" spans="1:10" x14ac:dyDescent="0.3">
      <c r="A105" s="36" t="s">
        <v>321</v>
      </c>
      <c r="B105" s="36">
        <f>B11</f>
        <v>50</v>
      </c>
      <c r="D105" s="160" t="s">
        <v>296</v>
      </c>
      <c r="E105" s="160"/>
      <c r="F105" s="160"/>
      <c r="G105" s="36">
        <f>D25</f>
        <v>-1029</v>
      </c>
    </row>
    <row r="106" spans="1:10" ht="28.8" x14ac:dyDescent="0.3">
      <c r="A106" s="37" t="s">
        <v>322</v>
      </c>
      <c r="B106" s="36">
        <f>J77</f>
        <v>86</v>
      </c>
      <c r="D106" s="160" t="s">
        <v>297</v>
      </c>
      <c r="E106" s="160"/>
      <c r="F106" s="160"/>
      <c r="G106" s="38">
        <f>((C25-B107)/B25)</f>
        <v>0.88661405598570575</v>
      </c>
    </row>
    <row r="107" spans="1:10" ht="28.8" x14ac:dyDescent="0.3">
      <c r="A107" s="37" t="s">
        <v>324</v>
      </c>
      <c r="B107" s="110">
        <v>494</v>
      </c>
    </row>
    <row r="108" spans="1:10" x14ac:dyDescent="0.3">
      <c r="A108" s="36" t="s">
        <v>128</v>
      </c>
      <c r="B108" s="36">
        <f>B103</f>
        <v>132</v>
      </c>
    </row>
    <row r="109" spans="1:10" x14ac:dyDescent="0.3">
      <c r="A109" s="36" t="s">
        <v>27</v>
      </c>
      <c r="B109" s="40">
        <f>C25</f>
        <v>12403</v>
      </c>
      <c r="D109" s="160" t="s">
        <v>82</v>
      </c>
      <c r="E109" s="160"/>
      <c r="F109" s="160"/>
      <c r="G109" s="93">
        <v>280</v>
      </c>
    </row>
  </sheetData>
  <mergeCells count="43">
    <mergeCell ref="D105:F105"/>
    <mergeCell ref="D106:F106"/>
    <mergeCell ref="D109:F109"/>
    <mergeCell ref="H93:J93"/>
    <mergeCell ref="B89:D89"/>
    <mergeCell ref="E89:G89"/>
    <mergeCell ref="H89:J89"/>
    <mergeCell ref="A91:J91"/>
    <mergeCell ref="A92:D92"/>
    <mergeCell ref="E92:J92"/>
    <mergeCell ref="A93:B93"/>
    <mergeCell ref="C93:D93"/>
    <mergeCell ref="E93:G93"/>
    <mergeCell ref="B87:D87"/>
    <mergeCell ref="E87:G87"/>
    <mergeCell ref="H87:J87"/>
    <mergeCell ref="B88:D88"/>
    <mergeCell ref="E88:G88"/>
    <mergeCell ref="H88:J88"/>
    <mergeCell ref="B85:D85"/>
    <mergeCell ref="E85:G85"/>
    <mergeCell ref="H85:J85"/>
    <mergeCell ref="B86:D86"/>
    <mergeCell ref="E86:G86"/>
    <mergeCell ref="H86:J86"/>
    <mergeCell ref="B83:D83"/>
    <mergeCell ref="E83:G83"/>
    <mergeCell ref="H83:J83"/>
    <mergeCell ref="B84:D84"/>
    <mergeCell ref="E84:G84"/>
    <mergeCell ref="H84:J84"/>
    <mergeCell ref="A79:B79"/>
    <mergeCell ref="B80:D81"/>
    <mergeCell ref="E80:G81"/>
    <mergeCell ref="H80:J81"/>
    <mergeCell ref="B82:D82"/>
    <mergeCell ref="E82:G82"/>
    <mergeCell ref="H82:J82"/>
    <mergeCell ref="A14:D14"/>
    <mergeCell ref="A69:D69"/>
    <mergeCell ref="A70:D70"/>
    <mergeCell ref="A71:D71"/>
    <mergeCell ref="A72:D72"/>
  </mergeCells>
  <pageMargins left="0.7" right="0.7" top="0.75" bottom="0.75" header="0.3" footer="0.3"/>
  <pageSetup scale="97" orientation="landscape" r:id="rId1"/>
  <headerFooter>
    <oddHeader>&amp;CApril 2021 Membership Dashboard</oddHeader>
  </headerFooter>
  <rowBreaks count="3" manualBreakCount="3">
    <brk id="27" max="16383" man="1"/>
    <brk id="52" max="16383" man="1"/>
    <brk id="78" max="16383" man="1"/>
  </rowBreaks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3ED54F-A9E1-4458-BEEA-AAB321F41608}">
  <dimension ref="A1:N109"/>
  <sheetViews>
    <sheetView tabSelected="1" zoomScaleNormal="100" workbookViewId="0">
      <selection activeCell="A109" sqref="A109"/>
    </sheetView>
  </sheetViews>
  <sheetFormatPr defaultRowHeight="14.4" x14ac:dyDescent="0.3"/>
  <cols>
    <col min="1" max="1" width="28.88671875" customWidth="1"/>
    <col min="2" max="3" width="10.5546875" bestFit="1" customWidth="1"/>
    <col min="4" max="4" width="9.44140625" customWidth="1"/>
    <col min="5" max="5" width="11" bestFit="1" customWidth="1"/>
    <col min="6" max="6" width="11.109375" customWidth="1"/>
    <col min="7" max="7" width="11" customWidth="1"/>
    <col min="8" max="9" width="10.33203125" customWidth="1"/>
  </cols>
  <sheetData>
    <row r="1" spans="1:13" ht="18" thickBot="1" x14ac:dyDescent="0.4">
      <c r="A1" s="1" t="s">
        <v>0</v>
      </c>
      <c r="D1" s="8" t="s">
        <v>39</v>
      </c>
    </row>
    <row r="2" spans="1:13" ht="15" thickTop="1" x14ac:dyDescent="0.3">
      <c r="A2" s="8" t="s">
        <v>1</v>
      </c>
      <c r="B2">
        <v>26</v>
      </c>
    </row>
    <row r="3" spans="1:13" x14ac:dyDescent="0.3">
      <c r="A3" s="8" t="s">
        <v>2</v>
      </c>
      <c r="B3">
        <v>5</v>
      </c>
    </row>
    <row r="4" spans="1:13" x14ac:dyDescent="0.3">
      <c r="A4" s="8" t="s">
        <v>3</v>
      </c>
      <c r="B4">
        <v>11</v>
      </c>
    </row>
    <row r="5" spans="1:13" x14ac:dyDescent="0.3">
      <c r="A5" s="8" t="s">
        <v>4</v>
      </c>
      <c r="B5">
        <v>6</v>
      </c>
    </row>
    <row r="6" spans="1:13" x14ac:dyDescent="0.3">
      <c r="A6" s="8" t="s">
        <v>5</v>
      </c>
      <c r="B6">
        <v>1</v>
      </c>
    </row>
    <row r="7" spans="1:13" x14ac:dyDescent="0.3">
      <c r="A7" s="8" t="s">
        <v>6</v>
      </c>
      <c r="B7">
        <v>0</v>
      </c>
    </row>
    <row r="8" spans="1:13" x14ac:dyDescent="0.3">
      <c r="A8" s="8" t="s">
        <v>7</v>
      </c>
      <c r="B8">
        <v>0</v>
      </c>
    </row>
    <row r="9" spans="1:13" x14ac:dyDescent="0.3">
      <c r="A9" s="8" t="s">
        <v>8</v>
      </c>
      <c r="B9">
        <v>1</v>
      </c>
    </row>
    <row r="10" spans="1:13" x14ac:dyDescent="0.3">
      <c r="A10" s="8" t="s">
        <v>20</v>
      </c>
      <c r="B10">
        <v>0</v>
      </c>
    </row>
    <row r="11" spans="1:13" x14ac:dyDescent="0.3">
      <c r="A11" s="2" t="s">
        <v>15</v>
      </c>
      <c r="B11" s="3">
        <f>SUM(B2:B10)</f>
        <v>50</v>
      </c>
    </row>
    <row r="12" spans="1:13" x14ac:dyDescent="0.3">
      <c r="A12" s="2"/>
      <c r="B12" s="3"/>
    </row>
    <row r="13" spans="1:13" ht="15" thickBot="1" x14ac:dyDescent="0.35"/>
    <row r="14" spans="1:13" ht="17.399999999999999" x14ac:dyDescent="0.35">
      <c r="A14" s="132" t="s">
        <v>17</v>
      </c>
      <c r="B14" s="146"/>
      <c r="C14" s="146"/>
      <c r="D14" s="147"/>
      <c r="E14" s="8" t="s">
        <v>117</v>
      </c>
    </row>
    <row r="15" spans="1:13" ht="45.6" thickBot="1" x14ac:dyDescent="0.35">
      <c r="A15" s="16"/>
      <c r="B15" s="79" t="s">
        <v>153</v>
      </c>
      <c r="C15" s="79" t="s">
        <v>325</v>
      </c>
      <c r="D15" s="30" t="s">
        <v>21</v>
      </c>
    </row>
    <row r="16" spans="1:13" ht="15" thickTop="1" x14ac:dyDescent="0.3">
      <c r="A16" s="17" t="s">
        <v>1</v>
      </c>
      <c r="B16" s="32">
        <v>5223</v>
      </c>
      <c r="C16" s="32">
        <v>4676</v>
      </c>
      <c r="D16" s="33">
        <f t="shared" ref="D16:D25" si="0">C16-B16</f>
        <v>-547</v>
      </c>
      <c r="M16" s="98"/>
    </row>
    <row r="17" spans="1:13" x14ac:dyDescent="0.3">
      <c r="A17" s="17" t="s">
        <v>2</v>
      </c>
      <c r="B17" s="32">
        <v>6478</v>
      </c>
      <c r="C17" s="32">
        <v>6328</v>
      </c>
      <c r="D17" s="33">
        <f t="shared" si="0"/>
        <v>-150</v>
      </c>
      <c r="E17" s="119"/>
    </row>
    <row r="18" spans="1:13" x14ac:dyDescent="0.3">
      <c r="A18" s="17" t="s">
        <v>3</v>
      </c>
      <c r="B18" s="32">
        <v>1005</v>
      </c>
      <c r="C18" s="32">
        <v>869</v>
      </c>
      <c r="D18" s="33">
        <f t="shared" si="0"/>
        <v>-136</v>
      </c>
      <c r="E18" s="119"/>
    </row>
    <row r="19" spans="1:13" x14ac:dyDescent="0.3">
      <c r="A19" s="17" t="s">
        <v>4</v>
      </c>
      <c r="B19" s="32">
        <v>185</v>
      </c>
      <c r="C19" s="32">
        <v>163</v>
      </c>
      <c r="D19" s="33">
        <f t="shared" si="0"/>
        <v>-22</v>
      </c>
      <c r="E19" s="119"/>
    </row>
    <row r="20" spans="1:13" x14ac:dyDescent="0.3">
      <c r="A20" s="17" t="s">
        <v>5</v>
      </c>
      <c r="B20" s="32">
        <v>159</v>
      </c>
      <c r="C20" s="32">
        <v>169</v>
      </c>
      <c r="D20" s="33">
        <f t="shared" si="0"/>
        <v>10</v>
      </c>
      <c r="E20" s="119"/>
    </row>
    <row r="21" spans="1:13" x14ac:dyDescent="0.3">
      <c r="A21" s="17" t="s">
        <v>6</v>
      </c>
      <c r="B21" s="32">
        <v>34</v>
      </c>
      <c r="C21" s="32">
        <v>33</v>
      </c>
      <c r="D21" s="33">
        <f t="shared" si="0"/>
        <v>-1</v>
      </c>
      <c r="E21" s="119"/>
    </row>
    <row r="22" spans="1:13" x14ac:dyDescent="0.3">
      <c r="A22" s="17" t="s">
        <v>7</v>
      </c>
      <c r="B22" s="32">
        <v>77</v>
      </c>
      <c r="C22" s="32">
        <v>52</v>
      </c>
      <c r="D22" s="33">
        <f t="shared" si="0"/>
        <v>-25</v>
      </c>
      <c r="E22" s="119"/>
    </row>
    <row r="23" spans="1:13" x14ac:dyDescent="0.3">
      <c r="A23" s="17" t="s">
        <v>8</v>
      </c>
      <c r="B23" s="15">
        <v>66</v>
      </c>
      <c r="C23" s="15">
        <v>75</v>
      </c>
      <c r="D23" s="18">
        <f t="shared" si="0"/>
        <v>9</v>
      </c>
      <c r="E23" s="119"/>
    </row>
    <row r="24" spans="1:13" x14ac:dyDescent="0.3">
      <c r="A24" s="17" t="s">
        <v>20</v>
      </c>
      <c r="B24" s="15">
        <v>79</v>
      </c>
      <c r="C24" s="15">
        <v>50</v>
      </c>
      <c r="D24" s="18">
        <f t="shared" si="0"/>
        <v>-29</v>
      </c>
      <c r="E24" s="119"/>
    </row>
    <row r="25" spans="1:13" ht="15" thickBot="1" x14ac:dyDescent="0.35">
      <c r="A25" s="19"/>
      <c r="B25" s="39">
        <f>SUM(B16:B24)</f>
        <v>13306</v>
      </c>
      <c r="C25" s="39">
        <f>SUM(C16:C24)</f>
        <v>12415</v>
      </c>
      <c r="D25" s="21">
        <f t="shared" si="0"/>
        <v>-891</v>
      </c>
      <c r="E25" s="119"/>
    </row>
    <row r="28" spans="1:13" ht="18" thickBot="1" x14ac:dyDescent="0.4">
      <c r="A28" s="1" t="s">
        <v>41</v>
      </c>
    </row>
    <row r="29" spans="1:13" ht="29.4" thickTop="1" x14ac:dyDescent="0.3">
      <c r="B29" s="10" t="s">
        <v>40</v>
      </c>
      <c r="C29" s="10" t="s">
        <v>2</v>
      </c>
      <c r="D29" s="28" t="s">
        <v>3</v>
      </c>
      <c r="E29" s="10" t="s">
        <v>48</v>
      </c>
      <c r="F29" s="10" t="s">
        <v>49</v>
      </c>
      <c r="G29" s="10" t="s">
        <v>50</v>
      </c>
      <c r="H29" s="10" t="s">
        <v>7</v>
      </c>
      <c r="I29" s="10" t="s">
        <v>55</v>
      </c>
      <c r="J29" s="10" t="s">
        <v>42</v>
      </c>
    </row>
    <row r="30" spans="1:13" x14ac:dyDescent="0.3">
      <c r="A30" s="8" t="s">
        <v>32</v>
      </c>
      <c r="B30" s="9">
        <v>782</v>
      </c>
      <c r="C30" s="9">
        <v>1060</v>
      </c>
      <c r="D30" s="9">
        <v>138</v>
      </c>
      <c r="E30" s="9">
        <v>35</v>
      </c>
      <c r="F30" s="9">
        <v>20</v>
      </c>
      <c r="G30" s="9">
        <v>7</v>
      </c>
      <c r="H30" s="9">
        <v>0</v>
      </c>
      <c r="I30" s="9">
        <v>41</v>
      </c>
      <c r="J30" s="9">
        <f t="shared" ref="J30:J36" si="1">SUM(B30:I30)</f>
        <v>2083</v>
      </c>
    </row>
    <row r="31" spans="1:13" x14ac:dyDescent="0.3">
      <c r="A31" s="8" t="s">
        <v>33</v>
      </c>
      <c r="B31" s="9">
        <v>797</v>
      </c>
      <c r="C31" s="9">
        <v>1075</v>
      </c>
      <c r="D31" s="9">
        <v>129</v>
      </c>
      <c r="E31" s="9">
        <v>31</v>
      </c>
      <c r="F31" s="9">
        <v>31</v>
      </c>
      <c r="G31" s="9">
        <v>5</v>
      </c>
      <c r="H31" s="9">
        <v>2</v>
      </c>
      <c r="I31" s="9">
        <v>0</v>
      </c>
      <c r="J31" s="9">
        <f t="shared" si="1"/>
        <v>2070</v>
      </c>
    </row>
    <row r="32" spans="1:13" x14ac:dyDescent="0.3">
      <c r="A32" s="8" t="s">
        <v>34</v>
      </c>
      <c r="B32" s="9">
        <v>837</v>
      </c>
      <c r="C32" s="9">
        <v>1115</v>
      </c>
      <c r="D32" s="9">
        <v>111</v>
      </c>
      <c r="E32" s="9">
        <v>29</v>
      </c>
      <c r="F32" s="9">
        <v>25</v>
      </c>
      <c r="G32" s="9">
        <v>2</v>
      </c>
      <c r="H32" s="9">
        <v>0</v>
      </c>
      <c r="I32" s="9">
        <v>0</v>
      </c>
      <c r="J32" s="9">
        <f t="shared" si="1"/>
        <v>2119</v>
      </c>
      <c r="M32" s="98"/>
    </row>
    <row r="33" spans="1:14" x14ac:dyDescent="0.3">
      <c r="A33" s="8" t="s">
        <v>35</v>
      </c>
      <c r="B33" s="9">
        <v>673</v>
      </c>
      <c r="C33" s="9">
        <v>966</v>
      </c>
      <c r="D33" s="9">
        <v>139</v>
      </c>
      <c r="E33" s="9">
        <v>17</v>
      </c>
      <c r="F33" s="9">
        <v>22</v>
      </c>
      <c r="G33" s="9">
        <v>7</v>
      </c>
      <c r="H33" s="9">
        <v>0</v>
      </c>
      <c r="I33" s="9">
        <v>0</v>
      </c>
      <c r="J33" s="9">
        <f t="shared" si="1"/>
        <v>1824</v>
      </c>
    </row>
    <row r="34" spans="1:14" x14ac:dyDescent="0.3">
      <c r="A34" s="8" t="s">
        <v>36</v>
      </c>
      <c r="B34" s="9">
        <v>516</v>
      </c>
      <c r="C34" s="9">
        <v>651</v>
      </c>
      <c r="D34" s="9">
        <v>139</v>
      </c>
      <c r="E34" s="9">
        <v>9</v>
      </c>
      <c r="F34" s="9">
        <v>19</v>
      </c>
      <c r="G34" s="9">
        <v>4</v>
      </c>
      <c r="H34" s="9">
        <v>1</v>
      </c>
      <c r="I34" s="9">
        <v>1</v>
      </c>
      <c r="J34" s="9">
        <f t="shared" si="1"/>
        <v>1340</v>
      </c>
    </row>
    <row r="35" spans="1:14" x14ac:dyDescent="0.3">
      <c r="A35" s="8" t="s">
        <v>37</v>
      </c>
      <c r="B35" s="9">
        <v>433</v>
      </c>
      <c r="C35" s="9">
        <v>547</v>
      </c>
      <c r="D35" s="9">
        <v>80</v>
      </c>
      <c r="E35" s="9">
        <v>16</v>
      </c>
      <c r="F35" s="9">
        <v>22</v>
      </c>
      <c r="G35" s="9">
        <v>1</v>
      </c>
      <c r="H35" s="9">
        <v>1</v>
      </c>
      <c r="I35" s="9">
        <v>0</v>
      </c>
      <c r="J35" s="9">
        <f t="shared" si="1"/>
        <v>1100</v>
      </c>
    </row>
    <row r="36" spans="1:14" x14ac:dyDescent="0.3">
      <c r="A36" s="8" t="s">
        <v>38</v>
      </c>
      <c r="B36" s="9">
        <v>670</v>
      </c>
      <c r="C36" s="9">
        <v>952</v>
      </c>
      <c r="D36" s="9">
        <v>133</v>
      </c>
      <c r="E36" s="9">
        <v>29</v>
      </c>
      <c r="F36" s="9">
        <v>32</v>
      </c>
      <c r="G36" s="9">
        <v>7</v>
      </c>
      <c r="H36" s="9">
        <v>48</v>
      </c>
      <c r="I36" s="9">
        <v>8</v>
      </c>
      <c r="J36" s="9">
        <f t="shared" si="1"/>
        <v>1879</v>
      </c>
    </row>
    <row r="37" spans="1:14" ht="15" thickBot="1" x14ac:dyDescent="0.35">
      <c r="B37" s="13">
        <f t="shared" ref="B37:J37" si="2">SUM(B30:B36)</f>
        <v>4708</v>
      </c>
      <c r="C37" s="13">
        <f t="shared" si="2"/>
        <v>6366</v>
      </c>
      <c r="D37" s="13">
        <f t="shared" si="2"/>
        <v>869</v>
      </c>
      <c r="E37" s="13">
        <f t="shared" si="2"/>
        <v>166</v>
      </c>
      <c r="F37" s="13">
        <f t="shared" si="2"/>
        <v>171</v>
      </c>
      <c r="G37" s="13">
        <f t="shared" si="2"/>
        <v>33</v>
      </c>
      <c r="H37" s="13">
        <f t="shared" si="2"/>
        <v>52</v>
      </c>
      <c r="I37" s="13">
        <f t="shared" si="2"/>
        <v>50</v>
      </c>
      <c r="J37" s="13">
        <f t="shared" si="2"/>
        <v>12415</v>
      </c>
    </row>
    <row r="38" spans="1:14" ht="15" thickTop="1" x14ac:dyDescent="0.3">
      <c r="K38" s="10"/>
      <c r="L38" s="10"/>
      <c r="M38" s="10"/>
      <c r="N38" s="10"/>
    </row>
    <row r="69" spans="1:10" x14ac:dyDescent="0.3">
      <c r="A69" s="135" t="s">
        <v>326</v>
      </c>
      <c r="B69" s="135"/>
      <c r="C69" s="135"/>
      <c r="D69" s="135"/>
      <c r="E69" s="94">
        <v>3</v>
      </c>
    </row>
    <row r="70" spans="1:10" x14ac:dyDescent="0.3">
      <c r="A70" s="135" t="s">
        <v>327</v>
      </c>
      <c r="B70" s="135"/>
      <c r="C70" s="135"/>
      <c r="D70" s="135"/>
      <c r="E70" s="94">
        <v>7</v>
      </c>
    </row>
    <row r="71" spans="1:10" x14ac:dyDescent="0.3">
      <c r="A71" s="135" t="s">
        <v>133</v>
      </c>
      <c r="B71" s="135"/>
      <c r="C71" s="135"/>
      <c r="D71" s="135"/>
      <c r="E71" s="93">
        <v>2</v>
      </c>
    </row>
    <row r="72" spans="1:10" x14ac:dyDescent="0.3">
      <c r="A72" s="135" t="s">
        <v>134</v>
      </c>
      <c r="B72" s="148"/>
      <c r="C72" s="148"/>
      <c r="D72" s="148"/>
      <c r="E72" s="93">
        <v>5</v>
      </c>
    </row>
    <row r="74" spans="1:10" ht="18" thickBot="1" x14ac:dyDescent="0.4">
      <c r="A74" s="118" t="s">
        <v>158</v>
      </c>
      <c r="B74" s="118"/>
      <c r="C74" s="118"/>
    </row>
    <row r="75" spans="1:10" ht="15" thickTop="1" x14ac:dyDescent="0.3"/>
    <row r="76" spans="1:10" ht="15" thickBot="1" x14ac:dyDescent="0.35">
      <c r="A76" s="46">
        <v>44228</v>
      </c>
      <c r="B76" s="46">
        <v>44197</v>
      </c>
      <c r="C76" s="46">
        <v>44166</v>
      </c>
      <c r="D76" s="46">
        <v>44136</v>
      </c>
      <c r="E76" s="46" t="s">
        <v>328</v>
      </c>
      <c r="F76" s="46" t="s">
        <v>288</v>
      </c>
      <c r="G76" s="48">
        <v>2019</v>
      </c>
      <c r="H76" s="48">
        <v>2018</v>
      </c>
      <c r="I76" s="46" t="s">
        <v>217</v>
      </c>
      <c r="J76" s="49" t="s">
        <v>44</v>
      </c>
    </row>
    <row r="77" spans="1:10" ht="15.6" thickTop="1" thickBot="1" x14ac:dyDescent="0.35">
      <c r="A77" s="45">
        <v>7</v>
      </c>
      <c r="B77" s="45">
        <v>9</v>
      </c>
      <c r="C77" s="45">
        <v>4</v>
      </c>
      <c r="D77" s="45">
        <v>3</v>
      </c>
      <c r="E77" s="45">
        <v>6</v>
      </c>
      <c r="F77" s="45">
        <v>12</v>
      </c>
      <c r="G77" s="45">
        <v>8</v>
      </c>
      <c r="H77" s="45">
        <v>2</v>
      </c>
      <c r="I77" s="45">
        <v>16</v>
      </c>
      <c r="J77" s="43">
        <f>SUM(A77:I77)</f>
        <v>67</v>
      </c>
    </row>
    <row r="78" spans="1:10" ht="15" thickTop="1" x14ac:dyDescent="0.3">
      <c r="A78" s="80"/>
      <c r="B78" s="80"/>
      <c r="C78" s="80"/>
      <c r="D78" s="80"/>
      <c r="E78" s="80"/>
      <c r="F78" s="80"/>
      <c r="G78" s="80"/>
      <c r="H78" s="80"/>
      <c r="I78" s="80"/>
      <c r="J78" s="81"/>
    </row>
    <row r="79" spans="1:10" ht="18" thickBot="1" x14ac:dyDescent="0.4">
      <c r="A79" s="123" t="s">
        <v>204</v>
      </c>
      <c r="B79" s="123"/>
      <c r="C79" s="82"/>
      <c r="D79" s="82"/>
      <c r="E79" s="82"/>
      <c r="F79" s="82"/>
      <c r="G79" s="82"/>
      <c r="H79" s="82"/>
      <c r="I79" s="82"/>
      <c r="J79" s="83"/>
    </row>
    <row r="80" spans="1:10" ht="15.6" thickTop="1" thickBot="1" x14ac:dyDescent="0.35">
      <c r="A80" s="86" t="s">
        <v>329</v>
      </c>
      <c r="B80" s="154" t="s">
        <v>330</v>
      </c>
      <c r="C80" s="154"/>
      <c r="D80" s="154"/>
      <c r="E80" s="154" t="s">
        <v>331</v>
      </c>
      <c r="F80" s="154"/>
      <c r="G80" s="154"/>
      <c r="H80" s="154" t="s">
        <v>332</v>
      </c>
      <c r="I80" s="154"/>
      <c r="J80" s="154"/>
    </row>
    <row r="81" spans="1:10" ht="15" thickBot="1" x14ac:dyDescent="0.35">
      <c r="A81" s="84" t="s">
        <v>207</v>
      </c>
      <c r="B81" s="154"/>
      <c r="C81" s="154"/>
      <c r="D81" s="154"/>
      <c r="E81" s="154"/>
      <c r="F81" s="154"/>
      <c r="G81" s="154"/>
      <c r="H81" s="154"/>
      <c r="I81" s="154"/>
      <c r="J81" s="154"/>
    </row>
    <row r="82" spans="1:10" x14ac:dyDescent="0.3">
      <c r="A82" s="54" t="s">
        <v>1</v>
      </c>
      <c r="B82" s="155">
        <v>40</v>
      </c>
      <c r="C82" s="155"/>
      <c r="D82" s="155"/>
      <c r="E82" s="157">
        <v>35</v>
      </c>
      <c r="F82" s="158"/>
      <c r="G82" s="158"/>
      <c r="H82" s="157">
        <v>73</v>
      </c>
      <c r="I82" s="158"/>
      <c r="J82" s="158"/>
    </row>
    <row r="83" spans="1:10" x14ac:dyDescent="0.3">
      <c r="A83" s="54" t="s">
        <v>2</v>
      </c>
      <c r="B83" s="158">
        <v>17</v>
      </c>
      <c r="C83" s="158"/>
      <c r="D83" s="158"/>
      <c r="E83" s="157">
        <v>21</v>
      </c>
      <c r="F83" s="158"/>
      <c r="G83" s="158"/>
      <c r="H83" s="157">
        <v>53</v>
      </c>
      <c r="I83" s="158"/>
      <c r="J83" s="158"/>
    </row>
    <row r="84" spans="1:10" x14ac:dyDescent="0.3">
      <c r="A84" s="54" t="s">
        <v>3</v>
      </c>
      <c r="B84" s="158">
        <v>20</v>
      </c>
      <c r="C84" s="158"/>
      <c r="D84" s="158"/>
      <c r="E84" s="157">
        <v>25</v>
      </c>
      <c r="F84" s="158"/>
      <c r="G84" s="158"/>
      <c r="H84" s="157">
        <v>40</v>
      </c>
      <c r="I84" s="158"/>
      <c r="J84" s="158"/>
    </row>
    <row r="85" spans="1:10" x14ac:dyDescent="0.3">
      <c r="A85" s="54" t="s">
        <v>4</v>
      </c>
      <c r="B85" s="158">
        <v>3</v>
      </c>
      <c r="C85" s="158"/>
      <c r="D85" s="158"/>
      <c r="E85" s="157">
        <v>5</v>
      </c>
      <c r="F85" s="158"/>
      <c r="G85" s="158"/>
      <c r="H85" s="157">
        <v>6</v>
      </c>
      <c r="I85" s="158"/>
      <c r="J85" s="158"/>
    </row>
    <row r="86" spans="1:10" x14ac:dyDescent="0.3">
      <c r="A86" s="54" t="s">
        <v>5</v>
      </c>
      <c r="B86" s="158">
        <v>0</v>
      </c>
      <c r="C86" s="158"/>
      <c r="D86" s="158"/>
      <c r="E86" s="157">
        <v>1</v>
      </c>
      <c r="F86" s="158"/>
      <c r="G86" s="158"/>
      <c r="H86" s="157">
        <v>7</v>
      </c>
      <c r="I86" s="158"/>
      <c r="J86" s="158"/>
    </row>
    <row r="87" spans="1:10" x14ac:dyDescent="0.3">
      <c r="A87" s="54" t="s">
        <v>6</v>
      </c>
      <c r="B87" s="158">
        <v>0</v>
      </c>
      <c r="C87" s="158"/>
      <c r="D87" s="158"/>
      <c r="E87" s="157">
        <v>1</v>
      </c>
      <c r="F87" s="158"/>
      <c r="G87" s="158"/>
      <c r="H87" s="157">
        <v>1</v>
      </c>
      <c r="I87" s="158"/>
      <c r="J87" s="158"/>
    </row>
    <row r="88" spans="1:10" x14ac:dyDescent="0.3">
      <c r="A88" s="54" t="s">
        <v>7</v>
      </c>
      <c r="B88" s="158">
        <v>17</v>
      </c>
      <c r="C88" s="158"/>
      <c r="D88" s="158"/>
      <c r="E88" s="157">
        <v>6</v>
      </c>
      <c r="F88" s="158"/>
      <c r="G88" s="158"/>
      <c r="H88" s="157">
        <v>2</v>
      </c>
      <c r="I88" s="158"/>
      <c r="J88" s="158"/>
    </row>
    <row r="89" spans="1:10" x14ac:dyDescent="0.3">
      <c r="A89" s="85" t="s">
        <v>15</v>
      </c>
      <c r="B89" s="159">
        <f>SUM(B82:D88)</f>
        <v>97</v>
      </c>
      <c r="C89" s="158"/>
      <c r="D89" s="158"/>
      <c r="E89" s="159">
        <f>SUM(E82:G88)</f>
        <v>94</v>
      </c>
      <c r="F89" s="158"/>
      <c r="G89" s="158"/>
      <c r="H89" s="159">
        <f>SUM(H82:J88)</f>
        <v>182</v>
      </c>
      <c r="I89" s="158"/>
      <c r="J89" s="158"/>
    </row>
    <row r="91" spans="1:10" ht="16.2" thickBot="1" x14ac:dyDescent="0.35">
      <c r="A91" s="161" t="s">
        <v>333</v>
      </c>
      <c r="B91" s="161"/>
      <c r="C91" s="161"/>
      <c r="D91" s="161"/>
      <c r="E91" s="161"/>
      <c r="F91" s="161"/>
      <c r="G91" s="161"/>
      <c r="H91" s="161"/>
      <c r="I91" s="161"/>
      <c r="J91" s="161"/>
    </row>
    <row r="92" spans="1:10" ht="44.25" customHeight="1" x14ac:dyDescent="0.3">
      <c r="A92" s="162">
        <v>2021</v>
      </c>
      <c r="B92" s="163"/>
      <c r="C92" s="163"/>
      <c r="D92" s="163"/>
      <c r="E92" s="162">
        <v>2020</v>
      </c>
      <c r="F92" s="163"/>
      <c r="G92" s="163"/>
      <c r="H92" s="163"/>
      <c r="I92" s="163"/>
      <c r="J92" s="164"/>
    </row>
    <row r="93" spans="1:10" ht="15" thickBot="1" x14ac:dyDescent="0.35">
      <c r="A93" s="140" t="s">
        <v>114</v>
      </c>
      <c r="B93" s="141"/>
      <c r="C93" s="141" t="s">
        <v>115</v>
      </c>
      <c r="D93" s="141"/>
      <c r="E93" s="140" t="s">
        <v>114</v>
      </c>
      <c r="F93" s="141"/>
      <c r="G93" s="141"/>
      <c r="H93" s="141" t="s">
        <v>115</v>
      </c>
      <c r="I93" s="141"/>
      <c r="J93" s="142"/>
    </row>
    <row r="94" spans="1:10" x14ac:dyDescent="0.3">
      <c r="A94" s="111" t="s">
        <v>1</v>
      </c>
      <c r="B94" s="57">
        <v>52</v>
      </c>
      <c r="C94" s="60" t="s">
        <v>32</v>
      </c>
      <c r="D94" s="22">
        <v>24</v>
      </c>
      <c r="E94" s="111" t="s">
        <v>1</v>
      </c>
      <c r="F94" s="22"/>
      <c r="G94" s="53">
        <v>77</v>
      </c>
      <c r="H94" s="60" t="s">
        <v>32</v>
      </c>
      <c r="I94" s="22"/>
      <c r="J94" s="59">
        <v>27</v>
      </c>
    </row>
    <row r="95" spans="1:10" x14ac:dyDescent="0.3">
      <c r="A95" s="111" t="s">
        <v>2</v>
      </c>
      <c r="B95" s="53">
        <v>21</v>
      </c>
      <c r="C95" s="60" t="s">
        <v>116</v>
      </c>
      <c r="D95" s="22">
        <v>22</v>
      </c>
      <c r="E95" s="111" t="s">
        <v>2</v>
      </c>
      <c r="F95" s="22"/>
      <c r="G95" s="53">
        <v>21</v>
      </c>
      <c r="H95" s="60" t="s">
        <v>116</v>
      </c>
      <c r="I95" s="22"/>
      <c r="J95" s="59">
        <v>36</v>
      </c>
    </row>
    <row r="96" spans="1:10" x14ac:dyDescent="0.3">
      <c r="A96" s="111" t="s">
        <v>3</v>
      </c>
      <c r="B96" s="53">
        <v>28</v>
      </c>
      <c r="C96" s="60" t="s">
        <v>34</v>
      </c>
      <c r="D96" s="22">
        <v>26</v>
      </c>
      <c r="E96" s="111" t="s">
        <v>3</v>
      </c>
      <c r="F96" s="22"/>
      <c r="G96" s="53">
        <v>20</v>
      </c>
      <c r="H96" s="60" t="s">
        <v>34</v>
      </c>
      <c r="I96" s="22"/>
      <c r="J96" s="59">
        <v>24</v>
      </c>
    </row>
    <row r="97" spans="1:10" x14ac:dyDescent="0.3">
      <c r="A97" s="111" t="s">
        <v>4</v>
      </c>
      <c r="B97" s="53">
        <v>6</v>
      </c>
      <c r="C97" s="60" t="s">
        <v>35</v>
      </c>
      <c r="D97" s="22">
        <v>11</v>
      </c>
      <c r="E97" s="111" t="s">
        <v>4</v>
      </c>
      <c r="F97" s="22"/>
      <c r="G97" s="53">
        <v>5</v>
      </c>
      <c r="H97" s="60" t="s">
        <v>35</v>
      </c>
      <c r="I97" s="22"/>
      <c r="J97" s="59">
        <v>12</v>
      </c>
    </row>
    <row r="98" spans="1:10" x14ac:dyDescent="0.3">
      <c r="A98" s="111" t="s">
        <v>5</v>
      </c>
      <c r="B98" s="53">
        <v>5</v>
      </c>
      <c r="C98" s="114" t="s">
        <v>36</v>
      </c>
      <c r="D98" s="22">
        <v>7</v>
      </c>
      <c r="E98" s="111" t="s">
        <v>5</v>
      </c>
      <c r="F98" s="22"/>
      <c r="G98" s="53">
        <v>2</v>
      </c>
      <c r="H98" s="114" t="s">
        <v>36</v>
      </c>
      <c r="I98" s="22"/>
      <c r="J98" s="59">
        <v>36</v>
      </c>
    </row>
    <row r="99" spans="1:10" x14ac:dyDescent="0.3">
      <c r="A99" s="111" t="s">
        <v>6</v>
      </c>
      <c r="B99" s="53">
        <v>1</v>
      </c>
      <c r="C99" s="60" t="s">
        <v>37</v>
      </c>
      <c r="D99" s="22">
        <v>11</v>
      </c>
      <c r="E99" s="111" t="s">
        <v>6</v>
      </c>
      <c r="F99" s="22"/>
      <c r="G99" s="53">
        <v>3</v>
      </c>
      <c r="H99" s="60" t="s">
        <v>37</v>
      </c>
      <c r="I99" s="22"/>
      <c r="J99" s="59">
        <v>17</v>
      </c>
    </row>
    <row r="100" spans="1:10" x14ac:dyDescent="0.3">
      <c r="A100" s="111" t="s">
        <v>7</v>
      </c>
      <c r="B100" s="53">
        <v>0</v>
      </c>
      <c r="C100" s="60" t="s">
        <v>38</v>
      </c>
      <c r="D100" s="22">
        <v>12</v>
      </c>
      <c r="E100" s="111" t="s">
        <v>7</v>
      </c>
      <c r="F100" s="22"/>
      <c r="G100" s="53">
        <v>42</v>
      </c>
      <c r="H100" s="60" t="s">
        <v>38</v>
      </c>
      <c r="I100" s="22"/>
      <c r="J100" s="59">
        <v>18</v>
      </c>
    </row>
    <row r="101" spans="1:10" x14ac:dyDescent="0.3">
      <c r="A101" s="111" t="s">
        <v>8</v>
      </c>
      <c r="B101" s="53">
        <v>0</v>
      </c>
      <c r="C101" s="22"/>
      <c r="D101" s="22"/>
      <c r="E101" s="111" t="s">
        <v>8</v>
      </c>
      <c r="F101" s="22"/>
      <c r="G101" s="53">
        <v>0</v>
      </c>
      <c r="H101" s="22"/>
      <c r="I101" s="22"/>
      <c r="J101" s="59"/>
    </row>
    <row r="102" spans="1:10" x14ac:dyDescent="0.3">
      <c r="A102" s="111" t="s">
        <v>20</v>
      </c>
      <c r="B102" s="53">
        <v>0</v>
      </c>
      <c r="C102" s="22"/>
      <c r="D102" s="22"/>
      <c r="E102" s="111" t="s">
        <v>20</v>
      </c>
      <c r="F102" s="22"/>
      <c r="G102" s="53">
        <v>0</v>
      </c>
      <c r="H102" s="22"/>
      <c r="I102" s="22"/>
      <c r="J102" s="59"/>
    </row>
    <row r="103" spans="1:10" ht="15" thickBot="1" x14ac:dyDescent="0.35">
      <c r="A103" s="55"/>
      <c r="B103" s="58">
        <f>SUM(B94:B102)</f>
        <v>113</v>
      </c>
      <c r="C103" s="55"/>
      <c r="D103" s="115">
        <f>SUM(D94:D102)</f>
        <v>113</v>
      </c>
      <c r="E103" s="55"/>
      <c r="F103" s="56"/>
      <c r="G103" s="58">
        <f>SUM(G94:G102)</f>
        <v>170</v>
      </c>
      <c r="H103" s="56"/>
      <c r="I103" s="56"/>
      <c r="J103" s="116">
        <f>SUM(J94:J102)</f>
        <v>170</v>
      </c>
    </row>
    <row r="105" spans="1:10" x14ac:dyDescent="0.3">
      <c r="A105" s="36" t="s">
        <v>161</v>
      </c>
      <c r="B105" s="36">
        <f>B11</f>
        <v>50</v>
      </c>
      <c r="D105" s="160" t="s">
        <v>296</v>
      </c>
      <c r="E105" s="160"/>
      <c r="F105" s="160"/>
      <c r="G105" s="36">
        <f>D25</f>
        <v>-891</v>
      </c>
    </row>
    <row r="106" spans="1:10" ht="28.8" x14ac:dyDescent="0.3">
      <c r="A106" s="37" t="s">
        <v>162</v>
      </c>
      <c r="B106" s="36">
        <f>J77</f>
        <v>67</v>
      </c>
      <c r="D106" s="160" t="s">
        <v>297</v>
      </c>
      <c r="E106" s="160"/>
      <c r="F106" s="160"/>
      <c r="G106" s="38">
        <f>((C25-B107)/B25)</f>
        <v>0.89508492409439355</v>
      </c>
    </row>
    <row r="107" spans="1:10" ht="28.8" x14ac:dyDescent="0.3">
      <c r="A107" s="37" t="s">
        <v>334</v>
      </c>
      <c r="B107" s="110">
        <v>505</v>
      </c>
    </row>
    <row r="108" spans="1:10" x14ac:dyDescent="0.3">
      <c r="A108" s="36" t="s">
        <v>163</v>
      </c>
      <c r="B108" s="36">
        <f>B103</f>
        <v>113</v>
      </c>
    </row>
    <row r="109" spans="1:10" x14ac:dyDescent="0.3">
      <c r="A109" s="36" t="s">
        <v>27</v>
      </c>
      <c r="B109" s="40">
        <f>C25</f>
        <v>12415</v>
      </c>
      <c r="D109" s="160" t="s">
        <v>82</v>
      </c>
      <c r="E109" s="160"/>
      <c r="F109" s="160"/>
      <c r="G109" s="93">
        <v>280</v>
      </c>
    </row>
  </sheetData>
  <mergeCells count="43">
    <mergeCell ref="A79:B79"/>
    <mergeCell ref="A14:D14"/>
    <mergeCell ref="A69:D69"/>
    <mergeCell ref="A70:D70"/>
    <mergeCell ref="A71:D71"/>
    <mergeCell ref="A72:D72"/>
    <mergeCell ref="B80:D81"/>
    <mergeCell ref="E80:G81"/>
    <mergeCell ref="H80:J81"/>
    <mergeCell ref="B82:D82"/>
    <mergeCell ref="E82:G82"/>
    <mergeCell ref="H82:J82"/>
    <mergeCell ref="B83:D83"/>
    <mergeCell ref="E83:G83"/>
    <mergeCell ref="H83:J83"/>
    <mergeCell ref="B84:D84"/>
    <mergeCell ref="E84:G84"/>
    <mergeCell ref="H84:J84"/>
    <mergeCell ref="B85:D85"/>
    <mergeCell ref="E85:G85"/>
    <mergeCell ref="H85:J85"/>
    <mergeCell ref="B86:D86"/>
    <mergeCell ref="E86:G86"/>
    <mergeCell ref="H86:J86"/>
    <mergeCell ref="B87:D87"/>
    <mergeCell ref="E87:G87"/>
    <mergeCell ref="H87:J87"/>
    <mergeCell ref="B88:D88"/>
    <mergeCell ref="E88:G88"/>
    <mergeCell ref="H88:J88"/>
    <mergeCell ref="B89:D89"/>
    <mergeCell ref="E89:G89"/>
    <mergeCell ref="H89:J89"/>
    <mergeCell ref="A91:J91"/>
    <mergeCell ref="A92:D92"/>
    <mergeCell ref="E92:J92"/>
    <mergeCell ref="D109:F109"/>
    <mergeCell ref="A93:B93"/>
    <mergeCell ref="C93:D93"/>
    <mergeCell ref="E93:G93"/>
    <mergeCell ref="H93:J93"/>
    <mergeCell ref="D105:F105"/>
    <mergeCell ref="D106:F106"/>
  </mergeCells>
  <pageMargins left="0.7" right="0.7" top="0.75" bottom="0.75" header="0.3" footer="0.3"/>
  <pageSetup scale="97" orientation="landscape" r:id="rId1"/>
  <headerFooter>
    <oddHeader>&amp;CApril 2021 Membership Dashboard</oddHeader>
  </headerFooter>
  <rowBreaks count="3" manualBreakCount="3">
    <brk id="27" max="16383" man="1"/>
    <brk id="52" max="16383" man="1"/>
    <brk id="78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31"/>
  <sheetViews>
    <sheetView workbookViewId="0">
      <selection activeCell="E22" sqref="E22"/>
    </sheetView>
  </sheetViews>
  <sheetFormatPr defaultRowHeight="14.4" x14ac:dyDescent="0.3"/>
  <cols>
    <col min="1" max="1" width="24.33203125" bestFit="1" customWidth="1"/>
    <col min="4" max="4" width="13.5546875" customWidth="1"/>
    <col min="5" max="5" width="13.44140625" customWidth="1"/>
    <col min="6" max="6" width="14.33203125" customWidth="1"/>
  </cols>
  <sheetData>
    <row r="1" spans="1:10" ht="17.399999999999999" x14ac:dyDescent="0.35">
      <c r="A1" s="120" t="s">
        <v>16</v>
      </c>
      <c r="B1" s="121"/>
      <c r="C1" s="121"/>
    </row>
    <row r="2" spans="1:10" ht="21" x14ac:dyDescent="0.4">
      <c r="D2" s="122" t="s">
        <v>17</v>
      </c>
      <c r="E2" s="122"/>
      <c r="F2" s="121"/>
    </row>
    <row r="3" spans="1:10" ht="18" thickBot="1" x14ac:dyDescent="0.4">
      <c r="A3" s="1" t="s">
        <v>0</v>
      </c>
      <c r="D3" s="4" t="s">
        <v>22</v>
      </c>
      <c r="E3" s="4" t="s">
        <v>19</v>
      </c>
      <c r="F3" s="1" t="s">
        <v>21</v>
      </c>
      <c r="G3" s="5"/>
      <c r="H3" s="123" t="s">
        <v>26</v>
      </c>
      <c r="I3" s="123"/>
      <c r="J3" s="123"/>
    </row>
    <row r="4" spans="1:10" ht="15" thickTop="1" x14ac:dyDescent="0.3">
      <c r="A4" t="s">
        <v>1</v>
      </c>
      <c r="B4">
        <v>30</v>
      </c>
      <c r="D4">
        <v>5802</v>
      </c>
      <c r="E4">
        <v>4973</v>
      </c>
      <c r="F4">
        <f>E4-D4</f>
        <v>-829</v>
      </c>
      <c r="G4" s="5"/>
      <c r="H4" s="5"/>
    </row>
    <row r="5" spans="1:10" x14ac:dyDescent="0.3">
      <c r="A5" t="s">
        <v>2</v>
      </c>
      <c r="B5">
        <v>9</v>
      </c>
      <c r="D5">
        <v>5410</v>
      </c>
      <c r="E5">
        <v>5520</v>
      </c>
      <c r="F5">
        <f t="shared" ref="F5:F19" si="0">E5-D5</f>
        <v>110</v>
      </c>
      <c r="G5" s="5"/>
      <c r="H5" s="5"/>
    </row>
    <row r="6" spans="1:10" x14ac:dyDescent="0.3">
      <c r="A6" t="s">
        <v>3</v>
      </c>
      <c r="B6">
        <v>19</v>
      </c>
      <c r="D6">
        <v>908</v>
      </c>
      <c r="E6">
        <v>1010</v>
      </c>
      <c r="F6">
        <f t="shared" si="0"/>
        <v>102</v>
      </c>
      <c r="G6" s="5"/>
      <c r="H6" s="5"/>
    </row>
    <row r="7" spans="1:10" x14ac:dyDescent="0.3">
      <c r="A7" t="s">
        <v>4</v>
      </c>
      <c r="B7">
        <v>5</v>
      </c>
      <c r="D7">
        <v>225</v>
      </c>
      <c r="E7">
        <v>198</v>
      </c>
      <c r="F7">
        <f t="shared" si="0"/>
        <v>-27</v>
      </c>
      <c r="G7" s="5"/>
      <c r="H7" s="5"/>
    </row>
    <row r="8" spans="1:10" x14ac:dyDescent="0.3">
      <c r="A8" t="s">
        <v>9</v>
      </c>
      <c r="B8">
        <v>0</v>
      </c>
      <c r="D8">
        <v>14</v>
      </c>
      <c r="E8">
        <v>11</v>
      </c>
      <c r="F8">
        <f t="shared" si="0"/>
        <v>-3</v>
      </c>
      <c r="G8" s="5"/>
      <c r="H8" s="5"/>
    </row>
    <row r="9" spans="1:10" x14ac:dyDescent="0.3">
      <c r="A9" t="s">
        <v>10</v>
      </c>
      <c r="B9">
        <v>0</v>
      </c>
      <c r="D9">
        <v>11</v>
      </c>
      <c r="E9">
        <v>10</v>
      </c>
      <c r="F9">
        <f t="shared" si="0"/>
        <v>-1</v>
      </c>
      <c r="G9" s="5"/>
      <c r="H9" s="5"/>
    </row>
    <row r="10" spans="1:10" x14ac:dyDescent="0.3">
      <c r="A10" t="s">
        <v>5</v>
      </c>
      <c r="B10">
        <v>3</v>
      </c>
      <c r="D10">
        <v>128</v>
      </c>
      <c r="E10">
        <v>139</v>
      </c>
      <c r="F10">
        <f t="shared" si="0"/>
        <v>11</v>
      </c>
      <c r="G10" s="5"/>
      <c r="H10" s="5"/>
    </row>
    <row r="11" spans="1:10" x14ac:dyDescent="0.3">
      <c r="A11" t="s">
        <v>11</v>
      </c>
      <c r="B11">
        <v>0</v>
      </c>
      <c r="D11">
        <v>7</v>
      </c>
      <c r="E11">
        <v>7</v>
      </c>
      <c r="F11">
        <f t="shared" si="0"/>
        <v>0</v>
      </c>
      <c r="G11" s="5"/>
      <c r="H11" s="5"/>
    </row>
    <row r="12" spans="1:10" x14ac:dyDescent="0.3">
      <c r="A12" t="s">
        <v>12</v>
      </c>
      <c r="B12">
        <v>0</v>
      </c>
      <c r="D12">
        <v>5</v>
      </c>
      <c r="E12">
        <v>2</v>
      </c>
      <c r="F12">
        <f t="shared" si="0"/>
        <v>-3</v>
      </c>
      <c r="G12" s="5"/>
      <c r="H12" s="5"/>
    </row>
    <row r="13" spans="1:10" x14ac:dyDescent="0.3">
      <c r="A13" t="s">
        <v>6</v>
      </c>
      <c r="B13">
        <v>0</v>
      </c>
      <c r="D13">
        <v>64</v>
      </c>
      <c r="E13">
        <v>45</v>
      </c>
      <c r="F13">
        <f t="shared" si="0"/>
        <v>-19</v>
      </c>
      <c r="G13" s="5"/>
      <c r="H13" s="5"/>
    </row>
    <row r="14" spans="1:10" x14ac:dyDescent="0.3">
      <c r="A14" t="s">
        <v>13</v>
      </c>
      <c r="B14">
        <v>0</v>
      </c>
      <c r="D14">
        <v>7</v>
      </c>
      <c r="E14">
        <v>0</v>
      </c>
      <c r="F14">
        <f t="shared" si="0"/>
        <v>-7</v>
      </c>
      <c r="G14" s="5"/>
      <c r="H14" s="5"/>
    </row>
    <row r="15" spans="1:10" x14ac:dyDescent="0.3">
      <c r="A15" t="s">
        <v>14</v>
      </c>
      <c r="B15">
        <v>0</v>
      </c>
      <c r="D15">
        <v>5</v>
      </c>
      <c r="E15">
        <v>3</v>
      </c>
      <c r="F15">
        <f t="shared" si="0"/>
        <v>-2</v>
      </c>
      <c r="G15" s="5"/>
      <c r="H15" s="5"/>
    </row>
    <row r="16" spans="1:10" x14ac:dyDescent="0.3">
      <c r="A16" t="s">
        <v>7</v>
      </c>
      <c r="B16">
        <v>39</v>
      </c>
      <c r="D16">
        <v>78</v>
      </c>
      <c r="E16">
        <v>146</v>
      </c>
      <c r="F16">
        <f t="shared" si="0"/>
        <v>68</v>
      </c>
      <c r="G16" s="5"/>
      <c r="H16" s="5"/>
    </row>
    <row r="17" spans="1:8" x14ac:dyDescent="0.3">
      <c r="A17" t="s">
        <v>8</v>
      </c>
      <c r="B17">
        <v>1</v>
      </c>
      <c r="D17">
        <v>57</v>
      </c>
      <c r="E17">
        <v>57</v>
      </c>
      <c r="F17">
        <f t="shared" si="0"/>
        <v>0</v>
      </c>
      <c r="G17" s="5"/>
      <c r="H17" s="5"/>
    </row>
    <row r="18" spans="1:8" x14ac:dyDescent="0.3">
      <c r="A18" t="s">
        <v>20</v>
      </c>
      <c r="D18">
        <v>13</v>
      </c>
      <c r="E18">
        <v>76</v>
      </c>
      <c r="F18">
        <f t="shared" si="0"/>
        <v>63</v>
      </c>
      <c r="G18" s="5"/>
      <c r="H18" s="5"/>
    </row>
    <row r="19" spans="1:8" x14ac:dyDescent="0.3">
      <c r="A19" s="2" t="s">
        <v>15</v>
      </c>
      <c r="B19" s="3">
        <f>SUM(B4:B18)</f>
        <v>106</v>
      </c>
      <c r="D19" s="3">
        <f>SUM(D4:D18)</f>
        <v>12734</v>
      </c>
      <c r="E19" s="3">
        <f>SUM(E4:E18)</f>
        <v>12197</v>
      </c>
      <c r="F19" s="3">
        <f t="shared" si="0"/>
        <v>-537</v>
      </c>
      <c r="G19" s="5"/>
      <c r="H19" s="5"/>
    </row>
    <row r="21" spans="1:8" ht="18" thickBot="1" x14ac:dyDescent="0.4">
      <c r="A21" s="1" t="s">
        <v>41</v>
      </c>
    </row>
    <row r="22" spans="1:8" ht="15" thickTop="1" x14ac:dyDescent="0.3">
      <c r="B22" s="10" t="s">
        <v>1</v>
      </c>
      <c r="C22" s="10" t="s">
        <v>2</v>
      </c>
      <c r="D22" s="10" t="s">
        <v>3</v>
      </c>
    </row>
    <row r="23" spans="1:8" x14ac:dyDescent="0.3">
      <c r="A23" s="8" t="s">
        <v>32</v>
      </c>
      <c r="B23" s="9">
        <v>948</v>
      </c>
      <c r="C23" s="9">
        <v>988</v>
      </c>
      <c r="D23" s="9">
        <v>180</v>
      </c>
    </row>
    <row r="24" spans="1:8" x14ac:dyDescent="0.3">
      <c r="A24" s="8" t="s">
        <v>33</v>
      </c>
      <c r="B24" s="9">
        <v>951</v>
      </c>
      <c r="C24" s="9">
        <v>1023</v>
      </c>
      <c r="D24" s="9">
        <v>167</v>
      </c>
    </row>
    <row r="25" spans="1:8" x14ac:dyDescent="0.3">
      <c r="A25" s="8" t="s">
        <v>34</v>
      </c>
      <c r="B25" s="9">
        <v>986</v>
      </c>
      <c r="C25" s="9">
        <v>1067</v>
      </c>
      <c r="D25" s="9">
        <v>137</v>
      </c>
    </row>
    <row r="26" spans="1:8" x14ac:dyDescent="0.3">
      <c r="A26" s="8" t="s">
        <v>35</v>
      </c>
      <c r="B26" s="9">
        <v>766</v>
      </c>
      <c r="C26" s="9">
        <v>925</v>
      </c>
      <c r="D26" s="9">
        <v>143</v>
      </c>
    </row>
    <row r="27" spans="1:8" x14ac:dyDescent="0.3">
      <c r="A27" s="8" t="s">
        <v>36</v>
      </c>
      <c r="B27" s="9">
        <v>546</v>
      </c>
      <c r="C27" s="9">
        <v>579</v>
      </c>
      <c r="D27" s="9">
        <v>145</v>
      </c>
    </row>
    <row r="28" spans="1:8" x14ac:dyDescent="0.3">
      <c r="A28" s="8" t="s">
        <v>37</v>
      </c>
      <c r="B28" s="9">
        <v>474</v>
      </c>
      <c r="C28" s="9">
        <v>528</v>
      </c>
      <c r="D28" s="9">
        <v>87</v>
      </c>
    </row>
    <row r="29" spans="1:8" x14ac:dyDescent="0.3">
      <c r="A29" s="8" t="s">
        <v>38</v>
      </c>
      <c r="B29" s="9">
        <v>742</v>
      </c>
      <c r="C29" s="9">
        <v>899</v>
      </c>
      <c r="D29" s="9">
        <v>209</v>
      </c>
    </row>
    <row r="30" spans="1:8" ht="15" thickBot="1" x14ac:dyDescent="0.35">
      <c r="B30" s="13">
        <f>SUM(B23:B29)</f>
        <v>5413</v>
      </c>
      <c r="C30" s="13">
        <f>SUM(C23:C29)</f>
        <v>6009</v>
      </c>
      <c r="D30" s="13">
        <f>SUM(D23:D29)</f>
        <v>1068</v>
      </c>
    </row>
    <row r="31" spans="1:8" ht="15" thickTop="1" x14ac:dyDescent="0.3"/>
  </sheetData>
  <mergeCells count="3">
    <mergeCell ref="A1:C1"/>
    <mergeCell ref="D2:F2"/>
    <mergeCell ref="H3:J3"/>
  </mergeCells>
  <pageMargins left="0.7" right="0.7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56"/>
  <sheetViews>
    <sheetView topLeftCell="A28" zoomScaleNormal="100" workbookViewId="0">
      <selection activeCell="J8" sqref="J8"/>
    </sheetView>
  </sheetViews>
  <sheetFormatPr defaultRowHeight="14.4" x14ac:dyDescent="0.3"/>
  <cols>
    <col min="1" max="1" width="28.5546875" customWidth="1"/>
    <col min="2" max="3" width="9.88671875" customWidth="1"/>
    <col min="4" max="4" width="10.109375" customWidth="1"/>
    <col min="5" max="5" width="11" bestFit="1" customWidth="1"/>
    <col min="6" max="7" width="10" customWidth="1"/>
    <col min="8" max="8" width="9.88671875" customWidth="1"/>
    <col min="9" max="9" width="9.6640625" customWidth="1"/>
    <col min="10" max="10" width="9" customWidth="1"/>
    <col min="11" max="12" width="9.109375" hidden="1" customWidth="1"/>
    <col min="13" max="13" width="9.109375" customWidth="1"/>
  </cols>
  <sheetData>
    <row r="1" spans="1:2" ht="18" thickBot="1" x14ac:dyDescent="0.4">
      <c r="A1" s="1" t="s">
        <v>0</v>
      </c>
    </row>
    <row r="2" spans="1:2" ht="15" thickTop="1" x14ac:dyDescent="0.3">
      <c r="A2" s="8" t="s">
        <v>1</v>
      </c>
      <c r="B2">
        <v>37</v>
      </c>
    </row>
    <row r="3" spans="1:2" x14ac:dyDescent="0.3">
      <c r="A3" s="8" t="s">
        <v>2</v>
      </c>
      <c r="B3">
        <v>17</v>
      </c>
    </row>
    <row r="4" spans="1:2" x14ac:dyDescent="0.3">
      <c r="A4" s="8" t="s">
        <v>3</v>
      </c>
      <c r="B4">
        <v>38</v>
      </c>
    </row>
    <row r="5" spans="1:2" x14ac:dyDescent="0.3">
      <c r="A5" s="8" t="s">
        <v>4</v>
      </c>
      <c r="B5">
        <v>3</v>
      </c>
    </row>
    <row r="6" spans="1:2" x14ac:dyDescent="0.3">
      <c r="A6" s="8" t="s">
        <v>9</v>
      </c>
      <c r="B6">
        <v>0</v>
      </c>
    </row>
    <row r="7" spans="1:2" x14ac:dyDescent="0.3">
      <c r="A7" s="8" t="s">
        <v>10</v>
      </c>
      <c r="B7">
        <v>0</v>
      </c>
    </row>
    <row r="8" spans="1:2" x14ac:dyDescent="0.3">
      <c r="A8" s="8" t="s">
        <v>5</v>
      </c>
      <c r="B8">
        <v>1</v>
      </c>
    </row>
    <row r="9" spans="1:2" x14ac:dyDescent="0.3">
      <c r="A9" s="8" t="s">
        <v>11</v>
      </c>
      <c r="B9">
        <v>0</v>
      </c>
    </row>
    <row r="10" spans="1:2" x14ac:dyDescent="0.3">
      <c r="A10" s="8" t="s">
        <v>12</v>
      </c>
      <c r="B10">
        <v>0</v>
      </c>
    </row>
    <row r="11" spans="1:2" x14ac:dyDescent="0.3">
      <c r="A11" s="8" t="s">
        <v>6</v>
      </c>
      <c r="B11">
        <v>2</v>
      </c>
    </row>
    <row r="12" spans="1:2" x14ac:dyDescent="0.3">
      <c r="A12" s="8" t="s">
        <v>13</v>
      </c>
      <c r="B12">
        <v>0</v>
      </c>
    </row>
    <row r="13" spans="1:2" x14ac:dyDescent="0.3">
      <c r="A13" s="8" t="s">
        <v>14</v>
      </c>
      <c r="B13">
        <v>0</v>
      </c>
    </row>
    <row r="14" spans="1:2" x14ac:dyDescent="0.3">
      <c r="A14" s="8" t="s">
        <v>7</v>
      </c>
      <c r="B14">
        <v>0</v>
      </c>
    </row>
    <row r="15" spans="1:2" x14ac:dyDescent="0.3">
      <c r="A15" s="8" t="s">
        <v>8</v>
      </c>
      <c r="B15">
        <v>5</v>
      </c>
    </row>
    <row r="16" spans="1:2" x14ac:dyDescent="0.3">
      <c r="A16" s="8" t="s">
        <v>20</v>
      </c>
    </row>
    <row r="17" spans="1:8" x14ac:dyDescent="0.3">
      <c r="A17" s="2" t="s">
        <v>15</v>
      </c>
      <c r="B17" s="3">
        <f>SUM(B2:B16)</f>
        <v>103</v>
      </c>
      <c r="D17" s="7" t="s">
        <v>39</v>
      </c>
    </row>
    <row r="18" spans="1:8" ht="15" thickBot="1" x14ac:dyDescent="0.35"/>
    <row r="19" spans="1:8" ht="15" customHeight="1" x14ac:dyDescent="0.35">
      <c r="A19" s="132" t="s">
        <v>17</v>
      </c>
      <c r="B19" s="133"/>
      <c r="C19" s="133"/>
      <c r="D19" s="134"/>
      <c r="F19" s="126" t="s">
        <v>56</v>
      </c>
      <c r="G19" s="127"/>
      <c r="H19" s="128"/>
    </row>
    <row r="20" spans="1:8" ht="27" customHeight="1" thickBot="1" x14ac:dyDescent="0.35">
      <c r="A20" s="16"/>
      <c r="B20" s="29" t="s">
        <v>45</v>
      </c>
      <c r="C20" s="29" t="s">
        <v>46</v>
      </c>
      <c r="D20" s="30" t="s">
        <v>21</v>
      </c>
      <c r="F20" s="129"/>
      <c r="G20" s="130"/>
      <c r="H20" s="131"/>
    </row>
    <row r="21" spans="1:8" ht="12.9" customHeight="1" thickTop="1" x14ac:dyDescent="0.3">
      <c r="A21" s="31" t="s">
        <v>1</v>
      </c>
      <c r="B21" s="32">
        <v>5884</v>
      </c>
      <c r="C21" s="32">
        <v>5392</v>
      </c>
      <c r="D21" s="33">
        <f>C21-B21</f>
        <v>-492</v>
      </c>
      <c r="F21" s="23" t="s">
        <v>1</v>
      </c>
      <c r="G21" s="22"/>
      <c r="H21" s="24">
        <v>66</v>
      </c>
    </row>
    <row r="22" spans="1:8" ht="12.9" customHeight="1" x14ac:dyDescent="0.3">
      <c r="A22" s="31" t="s">
        <v>2</v>
      </c>
      <c r="B22" s="32">
        <v>6165</v>
      </c>
      <c r="C22" s="32">
        <v>6144</v>
      </c>
      <c r="D22" s="33">
        <f t="shared" ref="D22:D36" si="0">C22-B22</f>
        <v>-21</v>
      </c>
      <c r="E22" s="12"/>
      <c r="F22" s="23" t="s">
        <v>2</v>
      </c>
      <c r="G22" s="22"/>
      <c r="H22" s="24">
        <v>22</v>
      </c>
    </row>
    <row r="23" spans="1:8" ht="12.9" customHeight="1" x14ac:dyDescent="0.3">
      <c r="A23" s="31" t="s">
        <v>3</v>
      </c>
      <c r="B23" s="32">
        <v>1103</v>
      </c>
      <c r="C23" s="32">
        <v>1028</v>
      </c>
      <c r="D23" s="33">
        <f t="shared" si="0"/>
        <v>-75</v>
      </c>
      <c r="E23" s="12"/>
      <c r="F23" s="23" t="s">
        <v>3</v>
      </c>
      <c r="G23" s="22"/>
      <c r="H23" s="24">
        <v>21</v>
      </c>
    </row>
    <row r="24" spans="1:8" ht="12.9" customHeight="1" x14ac:dyDescent="0.3">
      <c r="A24" s="31" t="s">
        <v>4</v>
      </c>
      <c r="B24" s="32">
        <v>192</v>
      </c>
      <c r="C24" s="32">
        <v>189</v>
      </c>
      <c r="D24" s="33">
        <f t="shared" si="0"/>
        <v>-3</v>
      </c>
      <c r="E24" s="12"/>
      <c r="F24" s="23" t="s">
        <v>4</v>
      </c>
      <c r="G24" s="22"/>
      <c r="H24" s="24">
        <v>9</v>
      </c>
    </row>
    <row r="25" spans="1:8" ht="12.9" customHeight="1" x14ac:dyDescent="0.3">
      <c r="A25" s="31" t="s">
        <v>9</v>
      </c>
      <c r="B25" s="32">
        <v>10</v>
      </c>
      <c r="C25" s="32">
        <v>11</v>
      </c>
      <c r="D25" s="33">
        <f t="shared" si="0"/>
        <v>1</v>
      </c>
      <c r="E25" s="12"/>
      <c r="F25" s="23" t="s">
        <v>9</v>
      </c>
      <c r="G25" s="22"/>
      <c r="H25" s="24">
        <v>0</v>
      </c>
    </row>
    <row r="26" spans="1:8" ht="12.9" customHeight="1" x14ac:dyDescent="0.3">
      <c r="A26" s="31" t="s">
        <v>10</v>
      </c>
      <c r="B26" s="32">
        <v>11</v>
      </c>
      <c r="C26" s="32">
        <v>10</v>
      </c>
      <c r="D26" s="33">
        <f t="shared" si="0"/>
        <v>-1</v>
      </c>
      <c r="E26" s="12"/>
      <c r="F26" s="23" t="s">
        <v>10</v>
      </c>
      <c r="G26" s="22"/>
      <c r="H26" s="24">
        <v>0</v>
      </c>
    </row>
    <row r="27" spans="1:8" ht="12.9" customHeight="1" x14ac:dyDescent="0.3">
      <c r="A27" s="31" t="s">
        <v>5</v>
      </c>
      <c r="B27" s="32">
        <v>134</v>
      </c>
      <c r="C27" s="32">
        <v>141</v>
      </c>
      <c r="D27" s="33">
        <f t="shared" si="0"/>
        <v>7</v>
      </c>
      <c r="E27" s="12"/>
      <c r="F27" s="23" t="s">
        <v>5</v>
      </c>
      <c r="G27" s="22"/>
      <c r="H27" s="24">
        <v>2</v>
      </c>
    </row>
    <row r="28" spans="1:8" ht="12.9" customHeight="1" x14ac:dyDescent="0.3">
      <c r="A28" s="31" t="s">
        <v>11</v>
      </c>
      <c r="B28" s="32">
        <v>6</v>
      </c>
      <c r="C28" s="32">
        <v>9</v>
      </c>
      <c r="D28" s="33">
        <f t="shared" si="0"/>
        <v>3</v>
      </c>
      <c r="E28" s="12"/>
      <c r="F28" s="23" t="s">
        <v>11</v>
      </c>
      <c r="G28" s="22"/>
      <c r="H28" s="24">
        <v>0</v>
      </c>
    </row>
    <row r="29" spans="1:8" ht="12.9" customHeight="1" x14ac:dyDescent="0.3">
      <c r="A29" s="31" t="s">
        <v>12</v>
      </c>
      <c r="B29" s="32">
        <v>4</v>
      </c>
      <c r="C29" s="32">
        <v>2</v>
      </c>
      <c r="D29" s="33">
        <f t="shared" si="0"/>
        <v>-2</v>
      </c>
      <c r="E29" s="12"/>
      <c r="F29" s="23" t="s">
        <v>12</v>
      </c>
      <c r="G29" s="22"/>
      <c r="H29" s="24">
        <v>0</v>
      </c>
    </row>
    <row r="30" spans="1:8" ht="12.9" customHeight="1" x14ac:dyDescent="0.3">
      <c r="A30" s="31" t="s">
        <v>6</v>
      </c>
      <c r="B30" s="32">
        <v>64</v>
      </c>
      <c r="C30" s="32">
        <v>47</v>
      </c>
      <c r="D30" s="33">
        <f t="shared" si="0"/>
        <v>-17</v>
      </c>
      <c r="E30" s="12"/>
      <c r="F30" s="23" t="s">
        <v>6</v>
      </c>
      <c r="G30" s="22"/>
      <c r="H30" s="24">
        <v>4</v>
      </c>
    </row>
    <row r="31" spans="1:8" ht="12.9" customHeight="1" x14ac:dyDescent="0.3">
      <c r="A31" s="31" t="s">
        <v>13</v>
      </c>
      <c r="B31" s="32">
        <v>0</v>
      </c>
      <c r="C31" s="32">
        <v>0</v>
      </c>
      <c r="D31" s="33">
        <f t="shared" si="0"/>
        <v>0</v>
      </c>
      <c r="E31" s="12"/>
      <c r="F31" s="124" t="s">
        <v>13</v>
      </c>
      <c r="G31" s="125"/>
      <c r="H31" s="24">
        <v>0</v>
      </c>
    </row>
    <row r="32" spans="1:8" ht="12.9" customHeight="1" x14ac:dyDescent="0.3">
      <c r="A32" s="31" t="s">
        <v>14</v>
      </c>
      <c r="B32" s="32">
        <v>4</v>
      </c>
      <c r="C32" s="32">
        <v>3</v>
      </c>
      <c r="D32" s="33">
        <f t="shared" si="0"/>
        <v>-1</v>
      </c>
      <c r="E32" s="12"/>
      <c r="F32" s="124" t="s">
        <v>14</v>
      </c>
      <c r="G32" s="125"/>
      <c r="H32" s="24">
        <v>0</v>
      </c>
    </row>
    <row r="33" spans="1:14" ht="12.9" customHeight="1" x14ac:dyDescent="0.3">
      <c r="A33" s="31" t="s">
        <v>7</v>
      </c>
      <c r="B33" s="32">
        <v>64</v>
      </c>
      <c r="C33" s="32">
        <v>144</v>
      </c>
      <c r="D33" s="33">
        <f t="shared" si="0"/>
        <v>80</v>
      </c>
      <c r="E33" s="12"/>
      <c r="F33" s="23" t="s">
        <v>7</v>
      </c>
      <c r="G33" s="22"/>
      <c r="H33" s="24">
        <v>6</v>
      </c>
      <c r="K33" t="s">
        <v>51</v>
      </c>
      <c r="L33">
        <v>13712</v>
      </c>
    </row>
    <row r="34" spans="1:14" ht="12.9" customHeight="1" x14ac:dyDescent="0.3">
      <c r="A34" s="17" t="s">
        <v>8</v>
      </c>
      <c r="B34" s="15">
        <v>58</v>
      </c>
      <c r="C34" s="15">
        <v>61</v>
      </c>
      <c r="D34" s="18">
        <f t="shared" si="0"/>
        <v>3</v>
      </c>
      <c r="E34" s="12"/>
      <c r="F34" s="23" t="s">
        <v>8</v>
      </c>
      <c r="G34" s="22"/>
      <c r="H34" s="24">
        <v>0</v>
      </c>
      <c r="K34" t="s">
        <v>52</v>
      </c>
      <c r="L34">
        <v>870</v>
      </c>
    </row>
    <row r="35" spans="1:14" ht="12.9" customHeight="1" x14ac:dyDescent="0.3">
      <c r="A35" s="17" t="s">
        <v>20</v>
      </c>
      <c r="B35" s="15">
        <v>13</v>
      </c>
      <c r="C35" s="15">
        <v>84</v>
      </c>
      <c r="D35" s="18">
        <f t="shared" si="0"/>
        <v>71</v>
      </c>
      <c r="E35" s="12"/>
      <c r="F35" s="23" t="s">
        <v>20</v>
      </c>
      <c r="G35" s="22"/>
      <c r="H35" s="24">
        <v>0</v>
      </c>
      <c r="K35" t="s">
        <v>53</v>
      </c>
      <c r="L35">
        <v>13265</v>
      </c>
    </row>
    <row r="36" spans="1:14" ht="12.9" customHeight="1" thickBot="1" x14ac:dyDescent="0.35">
      <c r="A36" s="19"/>
      <c r="B36" s="20">
        <f>SUM(B21:B35)</f>
        <v>13712</v>
      </c>
      <c r="C36" s="20">
        <f>SUM(C21:C35)</f>
        <v>13265</v>
      </c>
      <c r="D36" s="21">
        <f t="shared" si="0"/>
        <v>-447</v>
      </c>
      <c r="E36" s="12"/>
      <c r="F36" s="25"/>
      <c r="G36" s="26"/>
      <c r="H36" s="27">
        <f>SUM(H21:H35)</f>
        <v>130</v>
      </c>
    </row>
    <row r="38" spans="1:14" ht="18" thickBot="1" x14ac:dyDescent="0.4">
      <c r="A38" s="1" t="s">
        <v>41</v>
      </c>
    </row>
    <row r="39" spans="1:14" ht="29.4" thickTop="1" x14ac:dyDescent="0.3">
      <c r="B39" s="10" t="s">
        <v>40</v>
      </c>
      <c r="C39" s="10" t="s">
        <v>2</v>
      </c>
      <c r="D39" s="28" t="s">
        <v>3</v>
      </c>
      <c r="E39" s="10" t="s">
        <v>48</v>
      </c>
      <c r="F39" s="10" t="s">
        <v>49</v>
      </c>
      <c r="G39" s="10" t="s">
        <v>50</v>
      </c>
      <c r="H39" s="10" t="s">
        <v>7</v>
      </c>
      <c r="I39" s="10" t="s">
        <v>55</v>
      </c>
      <c r="J39" s="10" t="s">
        <v>42</v>
      </c>
      <c r="K39" s="10"/>
      <c r="L39" s="10"/>
      <c r="M39" s="10"/>
      <c r="N39" s="10"/>
    </row>
    <row r="40" spans="1:14" x14ac:dyDescent="0.3">
      <c r="A40" s="8" t="s">
        <v>32</v>
      </c>
      <c r="B40" s="9">
        <v>929</v>
      </c>
      <c r="C40" s="9">
        <v>997</v>
      </c>
      <c r="D40" s="9">
        <v>176</v>
      </c>
      <c r="E40" s="9">
        <v>50</v>
      </c>
      <c r="F40" s="9">
        <v>28</v>
      </c>
      <c r="G40" s="9">
        <v>9</v>
      </c>
      <c r="H40" s="9">
        <v>1</v>
      </c>
      <c r="I40" s="9">
        <v>71</v>
      </c>
      <c r="J40" s="9">
        <f t="shared" ref="J40:J46" si="1">SUM(B40:I40)</f>
        <v>2261</v>
      </c>
    </row>
    <row r="41" spans="1:14" x14ac:dyDescent="0.3">
      <c r="A41" s="8" t="s">
        <v>33</v>
      </c>
      <c r="B41" s="9">
        <v>967</v>
      </c>
      <c r="C41" s="9">
        <v>1043</v>
      </c>
      <c r="D41" s="9">
        <v>153</v>
      </c>
      <c r="E41" s="9">
        <v>50</v>
      </c>
      <c r="F41" s="9">
        <v>33</v>
      </c>
      <c r="G41" s="9">
        <v>16</v>
      </c>
      <c r="H41" s="9">
        <v>22</v>
      </c>
      <c r="I41" s="9">
        <v>0</v>
      </c>
      <c r="J41" s="9">
        <f t="shared" si="1"/>
        <v>2284</v>
      </c>
    </row>
    <row r="42" spans="1:14" x14ac:dyDescent="0.3">
      <c r="A42" s="8" t="s">
        <v>34</v>
      </c>
      <c r="B42" s="9">
        <v>992</v>
      </c>
      <c r="C42" s="9">
        <v>1097</v>
      </c>
      <c r="D42" s="9">
        <v>132</v>
      </c>
      <c r="E42" s="9">
        <v>34</v>
      </c>
      <c r="F42" s="9">
        <v>21</v>
      </c>
      <c r="G42" s="9">
        <v>5</v>
      </c>
      <c r="H42" s="9">
        <v>1</v>
      </c>
      <c r="I42" s="9">
        <v>0</v>
      </c>
      <c r="J42" s="9">
        <f t="shared" si="1"/>
        <v>2282</v>
      </c>
    </row>
    <row r="43" spans="1:14" x14ac:dyDescent="0.3">
      <c r="A43" s="8" t="s">
        <v>35</v>
      </c>
      <c r="B43" s="9">
        <v>760</v>
      </c>
      <c r="C43" s="9">
        <v>951</v>
      </c>
      <c r="D43" s="9">
        <v>141</v>
      </c>
      <c r="E43" s="9">
        <v>24</v>
      </c>
      <c r="F43" s="9">
        <v>24</v>
      </c>
      <c r="G43" s="9">
        <v>9</v>
      </c>
      <c r="H43" s="9">
        <v>1</v>
      </c>
      <c r="I43" s="9">
        <v>0</v>
      </c>
      <c r="J43" s="9">
        <f t="shared" si="1"/>
        <v>1910</v>
      </c>
    </row>
    <row r="44" spans="1:14" x14ac:dyDescent="0.3">
      <c r="A44" s="8" t="s">
        <v>36</v>
      </c>
      <c r="B44" s="9">
        <v>565</v>
      </c>
      <c r="C44" s="9">
        <v>602</v>
      </c>
      <c r="D44" s="9">
        <v>138</v>
      </c>
      <c r="E44" s="9">
        <v>13</v>
      </c>
      <c r="F44" s="9">
        <v>12</v>
      </c>
      <c r="G44" s="9">
        <v>4</v>
      </c>
      <c r="H44" s="9">
        <v>26</v>
      </c>
      <c r="I44" s="9">
        <v>1</v>
      </c>
      <c r="J44" s="9">
        <f t="shared" si="1"/>
        <v>1361</v>
      </c>
    </row>
    <row r="45" spans="1:14" x14ac:dyDescent="0.3">
      <c r="A45" s="8" t="s">
        <v>37</v>
      </c>
      <c r="B45" s="9">
        <v>485</v>
      </c>
      <c r="C45" s="9">
        <v>541</v>
      </c>
      <c r="D45" s="9">
        <v>88</v>
      </c>
      <c r="E45" s="9">
        <v>16</v>
      </c>
      <c r="F45" s="9">
        <v>13</v>
      </c>
      <c r="G45" s="9">
        <v>2</v>
      </c>
      <c r="H45" s="9">
        <v>7</v>
      </c>
      <c r="I45" s="9">
        <v>0</v>
      </c>
      <c r="J45" s="9">
        <f t="shared" si="1"/>
        <v>1152</v>
      </c>
    </row>
    <row r="46" spans="1:14" x14ac:dyDescent="0.3">
      <c r="A46" s="8" t="s">
        <v>38</v>
      </c>
      <c r="B46" s="9">
        <v>723</v>
      </c>
      <c r="C46" s="9">
        <v>940</v>
      </c>
      <c r="D46" s="9">
        <v>200</v>
      </c>
      <c r="E46" s="9">
        <v>26</v>
      </c>
      <c r="F46" s="9">
        <v>23</v>
      </c>
      <c r="G46" s="9">
        <v>5</v>
      </c>
      <c r="H46" s="9">
        <v>86</v>
      </c>
      <c r="I46" s="9">
        <v>12</v>
      </c>
      <c r="J46" s="9">
        <f t="shared" si="1"/>
        <v>2015</v>
      </c>
    </row>
    <row r="47" spans="1:14" ht="15" thickBot="1" x14ac:dyDescent="0.35">
      <c r="B47" s="13">
        <f>SUM(B40:B46)</f>
        <v>5421</v>
      </c>
      <c r="C47" s="13">
        <f t="shared" ref="C47:I47" si="2">SUM(C40:C46)</f>
        <v>6171</v>
      </c>
      <c r="D47" s="13">
        <f t="shared" si="2"/>
        <v>1028</v>
      </c>
      <c r="E47" s="13">
        <f t="shared" si="2"/>
        <v>213</v>
      </c>
      <c r="F47" s="13">
        <f t="shared" si="2"/>
        <v>154</v>
      </c>
      <c r="G47" s="13">
        <f t="shared" si="2"/>
        <v>50</v>
      </c>
      <c r="H47" s="13">
        <f t="shared" si="2"/>
        <v>144</v>
      </c>
      <c r="I47" s="13">
        <f t="shared" si="2"/>
        <v>84</v>
      </c>
      <c r="J47" s="13">
        <f>SUM(J40:J46)</f>
        <v>13265</v>
      </c>
    </row>
    <row r="48" spans="1:14" ht="15" thickTop="1" x14ac:dyDescent="0.3"/>
    <row r="50" spans="1:13" x14ac:dyDescent="0.3">
      <c r="A50" s="3" t="s">
        <v>47</v>
      </c>
      <c r="B50" s="3">
        <v>103</v>
      </c>
    </row>
    <row r="51" spans="1:13" s="35" customFormat="1" ht="28.8" x14ac:dyDescent="0.3">
      <c r="A51" s="34" t="s">
        <v>62</v>
      </c>
      <c r="B51" s="34">
        <v>870</v>
      </c>
    </row>
    <row r="52" spans="1:13" x14ac:dyDescent="0.3">
      <c r="A52" s="3" t="s">
        <v>31</v>
      </c>
      <c r="B52" s="3">
        <f>H36</f>
        <v>130</v>
      </c>
      <c r="M52">
        <v>12842</v>
      </c>
    </row>
    <row r="53" spans="1:13" x14ac:dyDescent="0.3">
      <c r="A53" s="3" t="s">
        <v>27</v>
      </c>
      <c r="B53" s="3">
        <f>C36</f>
        <v>13265</v>
      </c>
    </row>
    <row r="55" spans="1:13" x14ac:dyDescent="0.3">
      <c r="A55" s="3" t="s">
        <v>54</v>
      </c>
      <c r="B55" s="3">
        <f>D36</f>
        <v>-447</v>
      </c>
    </row>
    <row r="56" spans="1:13" x14ac:dyDescent="0.3">
      <c r="A56" s="3" t="s">
        <v>29</v>
      </c>
      <c r="B56" s="14">
        <f>((L35-L34)/L33)</f>
        <v>0.90395274212368726</v>
      </c>
    </row>
  </sheetData>
  <mergeCells count="4">
    <mergeCell ref="F31:G31"/>
    <mergeCell ref="F32:G32"/>
    <mergeCell ref="F19:H20"/>
    <mergeCell ref="A19:D19"/>
  </mergeCells>
  <pageMargins left="0.25" right="0.25" top="0.75" bottom="0.5" header="0.3" footer="0.3"/>
  <pageSetup orientation="landscape" r:id="rId1"/>
  <headerFooter>
    <oddHeader xml:space="preserve">&amp;L&amp;"-,Bold"&amp;K04-024Monthly Membership Report - August 31, 2019  
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56"/>
  <sheetViews>
    <sheetView topLeftCell="A16" workbookViewId="0">
      <selection activeCell="C30" sqref="C30:C32"/>
    </sheetView>
  </sheetViews>
  <sheetFormatPr defaultRowHeight="14.4" x14ac:dyDescent="0.3"/>
  <cols>
    <col min="1" max="1" width="28.88671875" bestFit="1" customWidth="1"/>
    <col min="4" max="4" width="9.44140625" customWidth="1"/>
    <col min="5" max="5" width="11" bestFit="1" customWidth="1"/>
    <col min="6" max="6" width="11.109375" customWidth="1"/>
    <col min="7" max="7" width="11" customWidth="1"/>
    <col min="8" max="9" width="10.33203125" customWidth="1"/>
  </cols>
  <sheetData>
    <row r="1" spans="1:4" ht="18" thickBot="1" x14ac:dyDescent="0.4">
      <c r="A1" s="1" t="s">
        <v>0</v>
      </c>
      <c r="D1" s="8" t="s">
        <v>39</v>
      </c>
    </row>
    <row r="2" spans="1:4" ht="15" thickTop="1" x14ac:dyDescent="0.3">
      <c r="A2" s="8" t="s">
        <v>1</v>
      </c>
      <c r="B2">
        <v>47</v>
      </c>
    </row>
    <row r="3" spans="1:4" x14ac:dyDescent="0.3">
      <c r="A3" s="8" t="s">
        <v>2</v>
      </c>
      <c r="B3">
        <v>18</v>
      </c>
    </row>
    <row r="4" spans="1:4" x14ac:dyDescent="0.3">
      <c r="A4" s="8" t="s">
        <v>3</v>
      </c>
      <c r="B4">
        <v>70</v>
      </c>
    </row>
    <row r="5" spans="1:4" x14ac:dyDescent="0.3">
      <c r="A5" s="8" t="s">
        <v>4</v>
      </c>
      <c r="B5">
        <v>5</v>
      </c>
    </row>
    <row r="6" spans="1:4" x14ac:dyDescent="0.3">
      <c r="A6" s="8" t="s">
        <v>9</v>
      </c>
      <c r="B6">
        <v>0</v>
      </c>
    </row>
    <row r="7" spans="1:4" x14ac:dyDescent="0.3">
      <c r="A7" s="8" t="s">
        <v>10</v>
      </c>
      <c r="B7">
        <v>0</v>
      </c>
    </row>
    <row r="8" spans="1:4" x14ac:dyDescent="0.3">
      <c r="A8" s="8" t="s">
        <v>5</v>
      </c>
      <c r="B8">
        <v>1</v>
      </c>
    </row>
    <row r="9" spans="1:4" x14ac:dyDescent="0.3">
      <c r="A9" s="8" t="s">
        <v>11</v>
      </c>
      <c r="B9">
        <v>0</v>
      </c>
    </row>
    <row r="10" spans="1:4" x14ac:dyDescent="0.3">
      <c r="A10" s="8" t="s">
        <v>12</v>
      </c>
      <c r="B10">
        <v>0</v>
      </c>
    </row>
    <row r="11" spans="1:4" x14ac:dyDescent="0.3">
      <c r="A11" s="8" t="s">
        <v>6</v>
      </c>
      <c r="B11">
        <v>0</v>
      </c>
    </row>
    <row r="12" spans="1:4" x14ac:dyDescent="0.3">
      <c r="A12" s="8" t="s">
        <v>13</v>
      </c>
      <c r="B12">
        <v>0</v>
      </c>
    </row>
    <row r="13" spans="1:4" x14ac:dyDescent="0.3">
      <c r="A13" s="8" t="s">
        <v>14</v>
      </c>
      <c r="B13">
        <v>0</v>
      </c>
    </row>
    <row r="14" spans="1:4" x14ac:dyDescent="0.3">
      <c r="A14" s="8" t="s">
        <v>7</v>
      </c>
      <c r="B14">
        <v>40</v>
      </c>
    </row>
    <row r="15" spans="1:4" x14ac:dyDescent="0.3">
      <c r="A15" s="8" t="s">
        <v>8</v>
      </c>
      <c r="B15">
        <v>0</v>
      </c>
    </row>
    <row r="16" spans="1:4" x14ac:dyDescent="0.3">
      <c r="A16" s="8" t="s">
        <v>20</v>
      </c>
      <c r="B16">
        <v>0</v>
      </c>
    </row>
    <row r="17" spans="1:8" x14ac:dyDescent="0.3">
      <c r="A17" s="2" t="s">
        <v>15</v>
      </c>
      <c r="B17" s="3">
        <f>SUM(B2:B16)</f>
        <v>181</v>
      </c>
    </row>
    <row r="18" spans="1:8" ht="15" thickBot="1" x14ac:dyDescent="0.35"/>
    <row r="19" spans="1:8" ht="17.399999999999999" x14ac:dyDescent="0.35">
      <c r="A19" s="132" t="s">
        <v>17</v>
      </c>
      <c r="B19" s="133"/>
      <c r="C19" s="133"/>
      <c r="D19" s="134"/>
      <c r="F19" s="126" t="s">
        <v>59</v>
      </c>
      <c r="G19" s="127"/>
      <c r="H19" s="128"/>
    </row>
    <row r="20" spans="1:8" ht="45.6" thickBot="1" x14ac:dyDescent="0.35">
      <c r="A20" s="16"/>
      <c r="B20" s="29" t="s">
        <v>57</v>
      </c>
      <c r="C20" s="29" t="s">
        <v>58</v>
      </c>
      <c r="D20" s="30" t="s">
        <v>21</v>
      </c>
      <c r="F20" s="129"/>
      <c r="G20" s="130"/>
      <c r="H20" s="131"/>
    </row>
    <row r="21" spans="1:8" ht="15" thickTop="1" x14ac:dyDescent="0.3">
      <c r="A21" s="31" t="s">
        <v>1</v>
      </c>
      <c r="B21" s="32">
        <v>5826</v>
      </c>
      <c r="C21" s="32">
        <v>5483</v>
      </c>
      <c r="D21" s="33">
        <f>C21-B21</f>
        <v>-343</v>
      </c>
      <c r="F21" s="23" t="s">
        <v>1</v>
      </c>
      <c r="G21" s="22"/>
      <c r="H21" s="24">
        <v>190</v>
      </c>
    </row>
    <row r="22" spans="1:8" x14ac:dyDescent="0.3">
      <c r="A22" s="31" t="s">
        <v>2</v>
      </c>
      <c r="B22" s="32">
        <v>6142</v>
      </c>
      <c r="C22" s="32">
        <v>6275</v>
      </c>
      <c r="D22" s="33">
        <f t="shared" ref="D22:D36" si="0">C22-B22</f>
        <v>133</v>
      </c>
      <c r="E22" s="12"/>
      <c r="F22" s="23" t="s">
        <v>2</v>
      </c>
      <c r="G22" s="22"/>
      <c r="H22" s="24">
        <v>269</v>
      </c>
    </row>
    <row r="23" spans="1:8" x14ac:dyDescent="0.3">
      <c r="A23" s="31" t="s">
        <v>3</v>
      </c>
      <c r="B23" s="32">
        <v>1065</v>
      </c>
      <c r="C23" s="32">
        <v>1067</v>
      </c>
      <c r="D23" s="33">
        <f t="shared" si="0"/>
        <v>2</v>
      </c>
      <c r="E23" s="12"/>
      <c r="F23" s="23" t="s">
        <v>3</v>
      </c>
      <c r="G23" s="22"/>
      <c r="H23" s="24">
        <v>48</v>
      </c>
    </row>
    <row r="24" spans="1:8" x14ac:dyDescent="0.3">
      <c r="A24" s="31" t="s">
        <v>4</v>
      </c>
      <c r="B24" s="32">
        <v>186</v>
      </c>
      <c r="C24" s="32">
        <v>196</v>
      </c>
      <c r="D24" s="33">
        <f t="shared" si="0"/>
        <v>10</v>
      </c>
      <c r="E24" s="12"/>
      <c r="F24" s="23" t="s">
        <v>4</v>
      </c>
      <c r="G24" s="22"/>
      <c r="H24" s="24">
        <v>8</v>
      </c>
    </row>
    <row r="25" spans="1:8" x14ac:dyDescent="0.3">
      <c r="A25" s="31" t="s">
        <v>9</v>
      </c>
      <c r="B25" s="32">
        <v>9</v>
      </c>
      <c r="C25" s="32">
        <v>11</v>
      </c>
      <c r="D25" s="33">
        <f t="shared" si="0"/>
        <v>2</v>
      </c>
      <c r="E25" s="12"/>
      <c r="F25" s="23" t="s">
        <v>9</v>
      </c>
      <c r="G25" s="22"/>
      <c r="H25" s="24">
        <v>0</v>
      </c>
    </row>
    <row r="26" spans="1:8" x14ac:dyDescent="0.3">
      <c r="A26" s="31" t="s">
        <v>10</v>
      </c>
      <c r="B26" s="32">
        <v>11</v>
      </c>
      <c r="C26" s="32">
        <v>10</v>
      </c>
      <c r="D26" s="33">
        <f t="shared" si="0"/>
        <v>-1</v>
      </c>
      <c r="E26" s="12"/>
      <c r="F26" s="23" t="s">
        <v>10</v>
      </c>
      <c r="G26" s="22"/>
      <c r="H26" s="24">
        <v>0</v>
      </c>
    </row>
    <row r="27" spans="1:8" x14ac:dyDescent="0.3">
      <c r="A27" s="31" t="s">
        <v>5</v>
      </c>
      <c r="B27" s="32">
        <v>130</v>
      </c>
      <c r="C27" s="32">
        <v>144</v>
      </c>
      <c r="D27" s="33">
        <f t="shared" si="0"/>
        <v>14</v>
      </c>
      <c r="E27" s="12"/>
      <c r="F27" s="23" t="s">
        <v>5</v>
      </c>
      <c r="G27" s="22"/>
      <c r="H27" s="24">
        <v>10</v>
      </c>
    </row>
    <row r="28" spans="1:8" x14ac:dyDescent="0.3">
      <c r="A28" s="31" t="s">
        <v>11</v>
      </c>
      <c r="B28" s="32">
        <v>6</v>
      </c>
      <c r="C28" s="32">
        <v>9</v>
      </c>
      <c r="D28" s="33">
        <f t="shared" si="0"/>
        <v>3</v>
      </c>
      <c r="E28" s="12"/>
      <c r="F28" s="23" t="s">
        <v>11</v>
      </c>
      <c r="G28" s="22"/>
      <c r="H28" s="24">
        <v>0</v>
      </c>
    </row>
    <row r="29" spans="1:8" x14ac:dyDescent="0.3">
      <c r="A29" s="31" t="s">
        <v>12</v>
      </c>
      <c r="B29" s="32">
        <v>4</v>
      </c>
      <c r="C29" s="32">
        <v>2</v>
      </c>
      <c r="D29" s="33">
        <f t="shared" si="0"/>
        <v>-2</v>
      </c>
      <c r="E29" s="12"/>
      <c r="F29" s="23" t="s">
        <v>12</v>
      </c>
      <c r="G29" s="22"/>
      <c r="H29" s="24">
        <v>0</v>
      </c>
    </row>
    <row r="30" spans="1:8" x14ac:dyDescent="0.3">
      <c r="A30" s="31" t="s">
        <v>6</v>
      </c>
      <c r="B30" s="32">
        <v>61</v>
      </c>
      <c r="C30" s="32">
        <v>46</v>
      </c>
      <c r="D30" s="33">
        <f t="shared" si="0"/>
        <v>-15</v>
      </c>
      <c r="E30" s="12"/>
      <c r="F30" s="23" t="s">
        <v>6</v>
      </c>
      <c r="G30" s="22"/>
      <c r="H30" s="24">
        <v>2</v>
      </c>
    </row>
    <row r="31" spans="1:8" x14ac:dyDescent="0.3">
      <c r="A31" s="31" t="s">
        <v>13</v>
      </c>
      <c r="B31" s="32">
        <v>0</v>
      </c>
      <c r="C31" s="32">
        <v>0</v>
      </c>
      <c r="D31" s="33">
        <f t="shared" si="0"/>
        <v>0</v>
      </c>
      <c r="E31" s="12"/>
      <c r="F31" s="124" t="s">
        <v>13</v>
      </c>
      <c r="G31" s="125"/>
      <c r="H31" s="24">
        <v>0</v>
      </c>
    </row>
    <row r="32" spans="1:8" x14ac:dyDescent="0.3">
      <c r="A32" s="31" t="s">
        <v>14</v>
      </c>
      <c r="B32" s="32">
        <v>4</v>
      </c>
      <c r="C32" s="32">
        <v>3</v>
      </c>
      <c r="D32" s="33">
        <f t="shared" si="0"/>
        <v>-1</v>
      </c>
      <c r="E32" s="12"/>
      <c r="F32" s="124" t="s">
        <v>14</v>
      </c>
      <c r="G32" s="125"/>
      <c r="H32" s="24">
        <v>0</v>
      </c>
    </row>
    <row r="33" spans="1:14" x14ac:dyDescent="0.3">
      <c r="A33" s="31" t="s">
        <v>7</v>
      </c>
      <c r="B33" s="32">
        <v>111</v>
      </c>
      <c r="C33" s="32">
        <v>170</v>
      </c>
      <c r="D33" s="33">
        <f t="shared" si="0"/>
        <v>59</v>
      </c>
      <c r="E33" s="12"/>
      <c r="F33" s="23" t="s">
        <v>7</v>
      </c>
      <c r="G33" s="22"/>
      <c r="H33" s="24">
        <v>0</v>
      </c>
    </row>
    <row r="34" spans="1:14" x14ac:dyDescent="0.3">
      <c r="A34" s="17" t="s">
        <v>8</v>
      </c>
      <c r="B34" s="15">
        <v>58</v>
      </c>
      <c r="C34" s="15">
        <v>61</v>
      </c>
      <c r="D34" s="18">
        <f t="shared" si="0"/>
        <v>3</v>
      </c>
      <c r="E34" s="12"/>
      <c r="F34" s="23" t="s">
        <v>8</v>
      </c>
      <c r="G34" s="22"/>
      <c r="H34" s="24">
        <v>0</v>
      </c>
    </row>
    <row r="35" spans="1:14" x14ac:dyDescent="0.3">
      <c r="A35" s="17" t="s">
        <v>20</v>
      </c>
      <c r="B35" s="15">
        <v>60</v>
      </c>
      <c r="C35" s="15">
        <v>81</v>
      </c>
      <c r="D35" s="18">
        <f t="shared" si="0"/>
        <v>21</v>
      </c>
      <c r="E35" s="12"/>
      <c r="F35" s="23" t="s">
        <v>20</v>
      </c>
      <c r="G35" s="22"/>
      <c r="H35" s="24">
        <v>8</v>
      </c>
    </row>
    <row r="36" spans="1:14" ht="15" thickBot="1" x14ac:dyDescent="0.35">
      <c r="A36" s="19"/>
      <c r="B36" s="20">
        <f>SUM(B21:B35)</f>
        <v>13673</v>
      </c>
      <c r="C36" s="20">
        <f>SUM(C21:C35)</f>
        <v>13558</v>
      </c>
      <c r="D36" s="21">
        <f t="shared" si="0"/>
        <v>-115</v>
      </c>
      <c r="E36" s="12"/>
      <c r="F36" s="25"/>
      <c r="G36" s="26"/>
      <c r="H36" s="27">
        <f>SUM(H21:H35)</f>
        <v>535</v>
      </c>
    </row>
    <row r="38" spans="1:14" ht="18" thickBot="1" x14ac:dyDescent="0.4">
      <c r="A38" s="1" t="s">
        <v>41</v>
      </c>
    </row>
    <row r="39" spans="1:14" ht="29.4" thickTop="1" x14ac:dyDescent="0.3">
      <c r="B39" s="10" t="s">
        <v>40</v>
      </c>
      <c r="C39" s="10" t="s">
        <v>2</v>
      </c>
      <c r="D39" s="28" t="s">
        <v>3</v>
      </c>
      <c r="E39" s="10" t="s">
        <v>48</v>
      </c>
      <c r="F39" s="10" t="s">
        <v>49</v>
      </c>
      <c r="G39" s="10" t="s">
        <v>50</v>
      </c>
      <c r="H39" s="10" t="s">
        <v>7</v>
      </c>
      <c r="I39" s="10" t="s">
        <v>55</v>
      </c>
      <c r="J39" s="10" t="s">
        <v>42</v>
      </c>
      <c r="K39" s="10"/>
      <c r="L39" s="10"/>
      <c r="M39" s="10"/>
      <c r="N39" s="10"/>
    </row>
    <row r="40" spans="1:14" x14ac:dyDescent="0.3">
      <c r="A40" s="8" t="s">
        <v>32</v>
      </c>
      <c r="B40" s="9">
        <v>945</v>
      </c>
      <c r="C40" s="9">
        <v>1028</v>
      </c>
      <c r="D40" s="9">
        <v>181</v>
      </c>
      <c r="E40" s="9">
        <v>48</v>
      </c>
      <c r="F40" s="9">
        <v>29</v>
      </c>
      <c r="G40" s="9">
        <v>10</v>
      </c>
      <c r="H40" s="9">
        <v>1</v>
      </c>
      <c r="I40" s="9">
        <v>68</v>
      </c>
      <c r="J40" s="9">
        <f t="shared" ref="J40:J46" si="1">SUM(B40:I40)</f>
        <v>2310</v>
      </c>
    </row>
    <row r="41" spans="1:14" x14ac:dyDescent="0.3">
      <c r="A41" s="8" t="s">
        <v>33</v>
      </c>
      <c r="B41" s="9">
        <v>981</v>
      </c>
      <c r="C41" s="9">
        <v>1052</v>
      </c>
      <c r="D41" s="9">
        <v>160</v>
      </c>
      <c r="E41" s="9">
        <v>53</v>
      </c>
      <c r="F41" s="9">
        <v>32</v>
      </c>
      <c r="G41" s="9">
        <v>15</v>
      </c>
      <c r="H41" s="9">
        <v>22</v>
      </c>
      <c r="I41" s="9">
        <v>0</v>
      </c>
      <c r="J41" s="9">
        <f t="shared" si="1"/>
        <v>2315</v>
      </c>
    </row>
    <row r="42" spans="1:14" x14ac:dyDescent="0.3">
      <c r="A42" s="8" t="s">
        <v>34</v>
      </c>
      <c r="B42" s="9">
        <v>994</v>
      </c>
      <c r="C42" s="9">
        <v>1105</v>
      </c>
      <c r="D42" s="9">
        <v>139</v>
      </c>
      <c r="E42" s="9">
        <v>37</v>
      </c>
      <c r="F42" s="9">
        <v>21</v>
      </c>
      <c r="G42" s="9">
        <v>5</v>
      </c>
      <c r="H42" s="9">
        <v>1</v>
      </c>
      <c r="I42" s="9">
        <v>0</v>
      </c>
      <c r="J42" s="9">
        <f t="shared" si="1"/>
        <v>2302</v>
      </c>
    </row>
    <row r="43" spans="1:14" x14ac:dyDescent="0.3">
      <c r="A43" s="8" t="s">
        <v>35</v>
      </c>
      <c r="B43" s="9">
        <v>780</v>
      </c>
      <c r="C43" s="9">
        <v>976</v>
      </c>
      <c r="D43" s="9">
        <v>150</v>
      </c>
      <c r="E43" s="9">
        <v>23</v>
      </c>
      <c r="F43" s="9">
        <v>23</v>
      </c>
      <c r="G43" s="9">
        <v>9</v>
      </c>
      <c r="H43" s="9">
        <v>2</v>
      </c>
      <c r="I43" s="9">
        <v>0</v>
      </c>
      <c r="J43" s="9">
        <f t="shared" si="1"/>
        <v>1963</v>
      </c>
    </row>
    <row r="44" spans="1:14" x14ac:dyDescent="0.3">
      <c r="A44" s="8" t="s">
        <v>36</v>
      </c>
      <c r="B44" s="9">
        <v>563</v>
      </c>
      <c r="C44" s="9">
        <v>623</v>
      </c>
      <c r="D44" s="9">
        <v>139</v>
      </c>
      <c r="E44" s="9">
        <v>15</v>
      </c>
      <c r="F44" s="9">
        <v>12</v>
      </c>
      <c r="G44" s="9">
        <v>3</v>
      </c>
      <c r="H44" s="9">
        <v>28</v>
      </c>
      <c r="I44" s="9">
        <v>1</v>
      </c>
      <c r="J44" s="9">
        <f t="shared" si="1"/>
        <v>1384</v>
      </c>
    </row>
    <row r="45" spans="1:14" x14ac:dyDescent="0.3">
      <c r="A45" s="8" t="s">
        <v>37</v>
      </c>
      <c r="B45" s="9">
        <v>503</v>
      </c>
      <c r="C45" s="9">
        <v>555</v>
      </c>
      <c r="D45" s="9">
        <v>98</v>
      </c>
      <c r="E45" s="9">
        <v>14</v>
      </c>
      <c r="F45" s="9">
        <v>14</v>
      </c>
      <c r="G45" s="9">
        <v>2</v>
      </c>
      <c r="H45" s="9">
        <v>9</v>
      </c>
      <c r="I45" s="9">
        <v>0</v>
      </c>
      <c r="J45" s="9">
        <f t="shared" si="1"/>
        <v>1195</v>
      </c>
    </row>
    <row r="46" spans="1:14" x14ac:dyDescent="0.3">
      <c r="A46" s="8" t="s">
        <v>38</v>
      </c>
      <c r="B46" s="9">
        <v>746</v>
      </c>
      <c r="C46" s="9">
        <v>963</v>
      </c>
      <c r="D46" s="9">
        <v>200</v>
      </c>
      <c r="E46" s="9">
        <v>30</v>
      </c>
      <c r="F46" s="9">
        <v>26</v>
      </c>
      <c r="G46" s="9">
        <v>5</v>
      </c>
      <c r="H46" s="9">
        <v>107</v>
      </c>
      <c r="I46" s="9">
        <v>12</v>
      </c>
      <c r="J46" s="9">
        <f t="shared" si="1"/>
        <v>2089</v>
      </c>
    </row>
    <row r="47" spans="1:14" ht="15" thickBot="1" x14ac:dyDescent="0.35">
      <c r="B47" s="13">
        <f>SUM(B40:B46)</f>
        <v>5512</v>
      </c>
      <c r="C47" s="13">
        <f t="shared" ref="C47:I47" si="2">SUM(C40:C46)</f>
        <v>6302</v>
      </c>
      <c r="D47" s="13">
        <f t="shared" si="2"/>
        <v>1067</v>
      </c>
      <c r="E47" s="13">
        <f t="shared" si="2"/>
        <v>220</v>
      </c>
      <c r="F47" s="13">
        <f t="shared" si="2"/>
        <v>157</v>
      </c>
      <c r="G47" s="13">
        <f t="shared" si="2"/>
        <v>49</v>
      </c>
      <c r="H47" s="13">
        <f t="shared" si="2"/>
        <v>170</v>
      </c>
      <c r="I47" s="13">
        <f t="shared" si="2"/>
        <v>81</v>
      </c>
      <c r="J47" s="13">
        <f>SUM(J40:J46)</f>
        <v>13558</v>
      </c>
    </row>
    <row r="48" spans="1:14" ht="15" thickTop="1" x14ac:dyDescent="0.3"/>
    <row r="50" spans="1:13" x14ac:dyDescent="0.3">
      <c r="A50" s="36" t="s">
        <v>60</v>
      </c>
      <c r="B50" s="36">
        <f>B17</f>
        <v>181</v>
      </c>
    </row>
    <row r="51" spans="1:13" ht="35.25" customHeight="1" x14ac:dyDescent="0.3">
      <c r="A51" s="37" t="s">
        <v>63</v>
      </c>
      <c r="B51" s="37">
        <v>968</v>
      </c>
      <c r="M51">
        <v>12842</v>
      </c>
    </row>
    <row r="52" spans="1:13" x14ac:dyDescent="0.3">
      <c r="A52" s="36" t="s">
        <v>61</v>
      </c>
      <c r="B52" s="36">
        <f>H36</f>
        <v>535</v>
      </c>
    </row>
    <row r="53" spans="1:13" x14ac:dyDescent="0.3">
      <c r="A53" s="36" t="s">
        <v>27</v>
      </c>
      <c r="B53" s="36">
        <f>C36</f>
        <v>13558</v>
      </c>
    </row>
    <row r="55" spans="1:13" x14ac:dyDescent="0.3">
      <c r="A55" s="36" t="s">
        <v>54</v>
      </c>
      <c r="B55" s="36">
        <f>D36</f>
        <v>-115</v>
      </c>
    </row>
    <row r="56" spans="1:13" x14ac:dyDescent="0.3">
      <c r="A56" s="36" t="s">
        <v>29</v>
      </c>
      <c r="B56" s="38">
        <f>((C36-B51)/B36)</f>
        <v>0.92079280333503988</v>
      </c>
    </row>
  </sheetData>
  <mergeCells count="4">
    <mergeCell ref="A19:D19"/>
    <mergeCell ref="F19:H20"/>
    <mergeCell ref="F31:G31"/>
    <mergeCell ref="F32:G32"/>
  </mergeCells>
  <pageMargins left="0.7" right="0.7" top="0.75" bottom="0.75" header="0.3" footer="0.3"/>
  <pageSetup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56"/>
  <sheetViews>
    <sheetView topLeftCell="A39" workbookViewId="0">
      <selection activeCell="C30" sqref="C30:C32"/>
    </sheetView>
  </sheetViews>
  <sheetFormatPr defaultRowHeight="14.4" x14ac:dyDescent="0.3"/>
  <cols>
    <col min="1" max="1" width="28.88671875" bestFit="1" customWidth="1"/>
    <col min="2" max="3" width="10.5546875" bestFit="1" customWidth="1"/>
    <col min="4" max="4" width="9.44140625" customWidth="1"/>
    <col min="5" max="5" width="11" bestFit="1" customWidth="1"/>
    <col min="6" max="6" width="11.109375" customWidth="1"/>
    <col min="7" max="7" width="11" customWidth="1"/>
    <col min="8" max="9" width="10.33203125" customWidth="1"/>
  </cols>
  <sheetData>
    <row r="1" spans="1:4" ht="18" thickBot="1" x14ac:dyDescent="0.4">
      <c r="A1" s="1" t="s">
        <v>0</v>
      </c>
      <c r="D1" s="8" t="s">
        <v>39</v>
      </c>
    </row>
    <row r="2" spans="1:4" ht="15" thickTop="1" x14ac:dyDescent="0.3">
      <c r="A2" s="8" t="s">
        <v>1</v>
      </c>
      <c r="B2">
        <v>37</v>
      </c>
    </row>
    <row r="3" spans="1:4" x14ac:dyDescent="0.3">
      <c r="A3" s="8" t="s">
        <v>2</v>
      </c>
      <c r="B3">
        <v>13</v>
      </c>
    </row>
    <row r="4" spans="1:4" x14ac:dyDescent="0.3">
      <c r="A4" s="8" t="s">
        <v>3</v>
      </c>
      <c r="B4">
        <v>33</v>
      </c>
    </row>
    <row r="5" spans="1:4" x14ac:dyDescent="0.3">
      <c r="A5" s="8" t="s">
        <v>4</v>
      </c>
      <c r="B5">
        <v>3</v>
      </c>
    </row>
    <row r="6" spans="1:4" x14ac:dyDescent="0.3">
      <c r="A6" s="8" t="s">
        <v>9</v>
      </c>
      <c r="B6">
        <v>0</v>
      </c>
    </row>
    <row r="7" spans="1:4" x14ac:dyDescent="0.3">
      <c r="A7" s="8" t="s">
        <v>10</v>
      </c>
      <c r="B7">
        <v>0</v>
      </c>
    </row>
    <row r="8" spans="1:4" x14ac:dyDescent="0.3">
      <c r="A8" s="8" t="s">
        <v>5</v>
      </c>
      <c r="B8">
        <v>1</v>
      </c>
    </row>
    <row r="9" spans="1:4" x14ac:dyDescent="0.3">
      <c r="A9" s="8" t="s">
        <v>11</v>
      </c>
      <c r="B9">
        <v>0</v>
      </c>
    </row>
    <row r="10" spans="1:4" x14ac:dyDescent="0.3">
      <c r="A10" s="8" t="s">
        <v>12</v>
      </c>
      <c r="B10">
        <v>0</v>
      </c>
    </row>
    <row r="11" spans="1:4" x14ac:dyDescent="0.3">
      <c r="A11" s="8" t="s">
        <v>6</v>
      </c>
      <c r="B11">
        <v>2</v>
      </c>
    </row>
    <row r="12" spans="1:4" x14ac:dyDescent="0.3">
      <c r="A12" s="8" t="s">
        <v>13</v>
      </c>
      <c r="B12">
        <v>0</v>
      </c>
    </row>
    <row r="13" spans="1:4" x14ac:dyDescent="0.3">
      <c r="A13" s="8" t="s">
        <v>14</v>
      </c>
      <c r="B13">
        <v>0</v>
      </c>
    </row>
    <row r="14" spans="1:4" x14ac:dyDescent="0.3">
      <c r="A14" s="8" t="s">
        <v>7</v>
      </c>
      <c r="B14">
        <v>22</v>
      </c>
    </row>
    <row r="15" spans="1:4" x14ac:dyDescent="0.3">
      <c r="A15" s="8" t="s">
        <v>8</v>
      </c>
      <c r="B15">
        <v>0</v>
      </c>
    </row>
    <row r="16" spans="1:4" x14ac:dyDescent="0.3">
      <c r="A16" s="8" t="s">
        <v>20</v>
      </c>
      <c r="B16">
        <v>0</v>
      </c>
    </row>
    <row r="17" spans="1:8" x14ac:dyDescent="0.3">
      <c r="A17" s="2" t="s">
        <v>15</v>
      </c>
      <c r="B17" s="3">
        <f>SUM(B2:B16)</f>
        <v>111</v>
      </c>
    </row>
    <row r="18" spans="1:8" ht="15" thickBot="1" x14ac:dyDescent="0.35"/>
    <row r="19" spans="1:8" ht="17.399999999999999" x14ac:dyDescent="0.35">
      <c r="A19" s="132" t="s">
        <v>17</v>
      </c>
      <c r="B19" s="133"/>
      <c r="C19" s="133"/>
      <c r="D19" s="134"/>
      <c r="F19" s="126" t="s">
        <v>66</v>
      </c>
      <c r="G19" s="127"/>
      <c r="H19" s="128"/>
    </row>
    <row r="20" spans="1:8" ht="45.6" thickBot="1" x14ac:dyDescent="0.35">
      <c r="A20" s="16"/>
      <c r="B20" s="29" t="s">
        <v>64</v>
      </c>
      <c r="C20" s="29" t="s">
        <v>65</v>
      </c>
      <c r="D20" s="30" t="s">
        <v>21</v>
      </c>
      <c r="F20" s="129"/>
      <c r="G20" s="130"/>
      <c r="H20" s="131"/>
    </row>
    <row r="21" spans="1:8" ht="15" thickTop="1" x14ac:dyDescent="0.3">
      <c r="A21" s="31" t="s">
        <v>1</v>
      </c>
      <c r="B21" s="32">
        <v>5896</v>
      </c>
      <c r="C21" s="32">
        <v>5546</v>
      </c>
      <c r="D21" s="33">
        <f>C21-B21</f>
        <v>-350</v>
      </c>
      <c r="F21" s="23" t="s">
        <v>1</v>
      </c>
      <c r="G21" s="22"/>
      <c r="H21" s="24">
        <v>95</v>
      </c>
    </row>
    <row r="22" spans="1:8" x14ac:dyDescent="0.3">
      <c r="A22" s="31" t="s">
        <v>2</v>
      </c>
      <c r="B22" s="32">
        <v>6203</v>
      </c>
      <c r="C22" s="32">
        <v>6302</v>
      </c>
      <c r="D22" s="33">
        <f t="shared" ref="D22:D36" si="0">C22-B22</f>
        <v>99</v>
      </c>
      <c r="E22" s="12"/>
      <c r="F22" s="23" t="s">
        <v>2</v>
      </c>
      <c r="G22" s="22"/>
      <c r="H22" s="24">
        <v>47</v>
      </c>
    </row>
    <row r="23" spans="1:8" x14ac:dyDescent="0.3">
      <c r="A23" s="31" t="s">
        <v>3</v>
      </c>
      <c r="B23" s="32">
        <v>1099</v>
      </c>
      <c r="C23" s="32">
        <v>1058</v>
      </c>
      <c r="D23" s="33">
        <f t="shared" si="0"/>
        <v>-41</v>
      </c>
      <c r="E23" s="12"/>
      <c r="F23" s="23" t="s">
        <v>3</v>
      </c>
      <c r="G23" s="22"/>
      <c r="H23" s="24">
        <v>50</v>
      </c>
    </row>
    <row r="24" spans="1:8" x14ac:dyDescent="0.3">
      <c r="A24" s="31" t="s">
        <v>4</v>
      </c>
      <c r="B24" s="32">
        <v>187</v>
      </c>
      <c r="C24" s="32">
        <v>198</v>
      </c>
      <c r="D24" s="33">
        <f t="shared" si="0"/>
        <v>11</v>
      </c>
      <c r="E24" s="12"/>
      <c r="F24" s="23" t="s">
        <v>4</v>
      </c>
      <c r="G24" s="22"/>
      <c r="H24" s="24">
        <v>6</v>
      </c>
    </row>
    <row r="25" spans="1:8" x14ac:dyDescent="0.3">
      <c r="A25" s="31" t="s">
        <v>9</v>
      </c>
      <c r="B25" s="32">
        <v>10</v>
      </c>
      <c r="C25" s="32">
        <v>10</v>
      </c>
      <c r="D25" s="33">
        <f t="shared" si="0"/>
        <v>0</v>
      </c>
      <c r="E25" s="12"/>
      <c r="F25" s="23" t="s">
        <v>9</v>
      </c>
      <c r="G25" s="22"/>
      <c r="H25" s="24">
        <v>0</v>
      </c>
    </row>
    <row r="26" spans="1:8" x14ac:dyDescent="0.3">
      <c r="A26" s="31" t="s">
        <v>10</v>
      </c>
      <c r="B26" s="32">
        <v>11</v>
      </c>
      <c r="C26" s="32">
        <v>9</v>
      </c>
      <c r="D26" s="33">
        <f t="shared" si="0"/>
        <v>-2</v>
      </c>
      <c r="E26" s="12"/>
      <c r="F26" s="23" t="s">
        <v>10</v>
      </c>
      <c r="G26" s="22"/>
      <c r="H26" s="24">
        <v>0</v>
      </c>
    </row>
    <row r="27" spans="1:8" x14ac:dyDescent="0.3">
      <c r="A27" s="31" t="s">
        <v>5</v>
      </c>
      <c r="B27" s="32">
        <v>134</v>
      </c>
      <c r="C27" s="32">
        <v>146</v>
      </c>
      <c r="D27" s="33">
        <f t="shared" si="0"/>
        <v>12</v>
      </c>
      <c r="E27" s="12"/>
      <c r="F27" s="23" t="s">
        <v>5</v>
      </c>
      <c r="G27" s="22"/>
      <c r="H27" s="24">
        <v>2</v>
      </c>
    </row>
    <row r="28" spans="1:8" x14ac:dyDescent="0.3">
      <c r="A28" s="31" t="s">
        <v>11</v>
      </c>
      <c r="B28" s="32">
        <v>6</v>
      </c>
      <c r="C28" s="32">
        <v>9</v>
      </c>
      <c r="D28" s="33">
        <f t="shared" si="0"/>
        <v>3</v>
      </c>
      <c r="E28" s="12"/>
      <c r="F28" s="23" t="s">
        <v>11</v>
      </c>
      <c r="G28" s="22"/>
      <c r="H28" s="24">
        <v>0</v>
      </c>
    </row>
    <row r="29" spans="1:8" x14ac:dyDescent="0.3">
      <c r="A29" s="31" t="s">
        <v>12</v>
      </c>
      <c r="B29" s="32">
        <v>3</v>
      </c>
      <c r="C29" s="32">
        <v>2</v>
      </c>
      <c r="D29" s="33">
        <f t="shared" si="0"/>
        <v>-1</v>
      </c>
      <c r="E29" s="12"/>
      <c r="F29" s="23" t="s">
        <v>12</v>
      </c>
      <c r="G29" s="22"/>
      <c r="H29" s="24">
        <v>0</v>
      </c>
    </row>
    <row r="30" spans="1:8" x14ac:dyDescent="0.3">
      <c r="A30" s="31" t="s">
        <v>6</v>
      </c>
      <c r="B30" s="32">
        <v>62</v>
      </c>
      <c r="C30" s="32">
        <v>48</v>
      </c>
      <c r="D30" s="33">
        <f t="shared" si="0"/>
        <v>-14</v>
      </c>
      <c r="E30" s="12"/>
      <c r="F30" s="23" t="s">
        <v>6</v>
      </c>
      <c r="G30" s="22"/>
      <c r="H30" s="24">
        <v>3</v>
      </c>
    </row>
    <row r="31" spans="1:8" x14ac:dyDescent="0.3">
      <c r="A31" s="31" t="s">
        <v>13</v>
      </c>
      <c r="B31" s="32">
        <v>0</v>
      </c>
      <c r="C31" s="32">
        <v>0</v>
      </c>
      <c r="D31" s="33">
        <f t="shared" si="0"/>
        <v>0</v>
      </c>
      <c r="E31" s="12"/>
      <c r="F31" s="124" t="s">
        <v>13</v>
      </c>
      <c r="G31" s="125"/>
      <c r="H31" s="24">
        <v>0</v>
      </c>
    </row>
    <row r="32" spans="1:8" x14ac:dyDescent="0.3">
      <c r="A32" s="31" t="s">
        <v>14</v>
      </c>
      <c r="B32" s="32">
        <v>4</v>
      </c>
      <c r="C32" s="32">
        <v>2</v>
      </c>
      <c r="D32" s="33">
        <f t="shared" si="0"/>
        <v>-2</v>
      </c>
      <c r="E32" s="12"/>
      <c r="F32" s="124" t="s">
        <v>14</v>
      </c>
      <c r="G32" s="125"/>
      <c r="H32" s="24">
        <v>0</v>
      </c>
    </row>
    <row r="33" spans="1:14" x14ac:dyDescent="0.3">
      <c r="A33" s="31" t="s">
        <v>7</v>
      </c>
      <c r="B33" s="32">
        <v>111</v>
      </c>
      <c r="C33" s="32">
        <v>169</v>
      </c>
      <c r="D33" s="33">
        <f t="shared" si="0"/>
        <v>58</v>
      </c>
      <c r="E33" s="12"/>
      <c r="F33" s="23" t="s">
        <v>7</v>
      </c>
      <c r="G33" s="22"/>
      <c r="H33" s="24">
        <v>1</v>
      </c>
    </row>
    <row r="34" spans="1:14" x14ac:dyDescent="0.3">
      <c r="A34" s="17" t="s">
        <v>8</v>
      </c>
      <c r="B34" s="15">
        <v>58</v>
      </c>
      <c r="C34" s="15">
        <v>61</v>
      </c>
      <c r="D34" s="18">
        <f t="shared" si="0"/>
        <v>3</v>
      </c>
      <c r="E34" s="12"/>
      <c r="F34" s="23" t="s">
        <v>8</v>
      </c>
      <c r="G34" s="22"/>
      <c r="H34" s="24">
        <v>0</v>
      </c>
    </row>
    <row r="35" spans="1:14" x14ac:dyDescent="0.3">
      <c r="A35" s="17" t="s">
        <v>20</v>
      </c>
      <c r="B35" s="15">
        <v>65</v>
      </c>
      <c r="C35" s="15">
        <v>83</v>
      </c>
      <c r="D35" s="18">
        <f t="shared" si="0"/>
        <v>18</v>
      </c>
      <c r="E35" s="12"/>
      <c r="F35" s="23" t="s">
        <v>20</v>
      </c>
      <c r="G35" s="22"/>
      <c r="H35" s="24">
        <v>2</v>
      </c>
    </row>
    <row r="36" spans="1:14" ht="15" thickBot="1" x14ac:dyDescent="0.35">
      <c r="A36" s="19"/>
      <c r="B36" s="39">
        <f>SUM(B21:B35)</f>
        <v>13849</v>
      </c>
      <c r="C36" s="39">
        <f>SUM(C21:C35)</f>
        <v>13643</v>
      </c>
      <c r="D36" s="21">
        <f t="shared" si="0"/>
        <v>-206</v>
      </c>
      <c r="E36" s="12"/>
      <c r="F36" s="25"/>
      <c r="G36" s="26"/>
      <c r="H36" s="27">
        <f>SUM(H21:H35)</f>
        <v>206</v>
      </c>
    </row>
    <row r="38" spans="1:14" ht="18" thickBot="1" x14ac:dyDescent="0.4">
      <c r="A38" s="1" t="s">
        <v>41</v>
      </c>
    </row>
    <row r="39" spans="1:14" ht="29.4" thickTop="1" x14ac:dyDescent="0.3">
      <c r="B39" s="10" t="s">
        <v>40</v>
      </c>
      <c r="C39" s="10" t="s">
        <v>2</v>
      </c>
      <c r="D39" s="28" t="s">
        <v>3</v>
      </c>
      <c r="E39" s="10" t="s">
        <v>48</v>
      </c>
      <c r="F39" s="10" t="s">
        <v>49</v>
      </c>
      <c r="G39" s="10" t="s">
        <v>50</v>
      </c>
      <c r="H39" s="10" t="s">
        <v>7</v>
      </c>
      <c r="I39" s="10" t="s">
        <v>55</v>
      </c>
      <c r="J39" s="10" t="s">
        <v>42</v>
      </c>
      <c r="K39" s="10"/>
      <c r="L39" s="10"/>
      <c r="M39" s="10"/>
      <c r="N39" s="10"/>
    </row>
    <row r="40" spans="1:14" x14ac:dyDescent="0.3">
      <c r="A40" s="8" t="s">
        <v>32</v>
      </c>
      <c r="B40" s="9">
        <v>948</v>
      </c>
      <c r="C40" s="9">
        <v>1032</v>
      </c>
      <c r="D40" s="9">
        <v>184</v>
      </c>
      <c r="E40" s="9">
        <v>48</v>
      </c>
      <c r="F40" s="9">
        <v>29</v>
      </c>
      <c r="G40" s="9">
        <v>12</v>
      </c>
      <c r="H40" s="9">
        <v>0</v>
      </c>
      <c r="I40" s="9">
        <v>70</v>
      </c>
      <c r="J40" s="9">
        <f t="shared" ref="J40:J46" si="1">SUM(B40:I40)</f>
        <v>2323</v>
      </c>
    </row>
    <row r="41" spans="1:14" x14ac:dyDescent="0.3">
      <c r="A41" s="8" t="s">
        <v>33</v>
      </c>
      <c r="B41" s="9">
        <v>990</v>
      </c>
      <c r="C41" s="9">
        <v>1068</v>
      </c>
      <c r="D41" s="9">
        <v>150</v>
      </c>
      <c r="E41" s="9">
        <v>51</v>
      </c>
      <c r="F41" s="9">
        <v>33</v>
      </c>
      <c r="G41" s="9">
        <v>15</v>
      </c>
      <c r="H41" s="9">
        <v>22</v>
      </c>
      <c r="I41" s="9">
        <v>0</v>
      </c>
      <c r="J41" s="9">
        <f t="shared" si="1"/>
        <v>2329</v>
      </c>
    </row>
    <row r="42" spans="1:14" x14ac:dyDescent="0.3">
      <c r="A42" s="8" t="s">
        <v>34</v>
      </c>
      <c r="B42" s="9">
        <v>1016</v>
      </c>
      <c r="C42" s="9">
        <v>1110</v>
      </c>
      <c r="D42" s="9">
        <v>136</v>
      </c>
      <c r="E42" s="9">
        <v>42</v>
      </c>
      <c r="F42" s="9">
        <v>21</v>
      </c>
      <c r="G42" s="9">
        <v>5</v>
      </c>
      <c r="H42" s="9">
        <v>2</v>
      </c>
      <c r="I42" s="9">
        <v>0</v>
      </c>
      <c r="J42" s="9">
        <f t="shared" si="1"/>
        <v>2332</v>
      </c>
    </row>
    <row r="43" spans="1:14" x14ac:dyDescent="0.3">
      <c r="A43" s="8" t="s">
        <v>35</v>
      </c>
      <c r="B43" s="9">
        <v>783</v>
      </c>
      <c r="C43" s="9">
        <v>980</v>
      </c>
      <c r="D43" s="9">
        <v>154</v>
      </c>
      <c r="E43" s="9">
        <v>23</v>
      </c>
      <c r="F43" s="9">
        <v>20</v>
      </c>
      <c r="G43" s="9">
        <v>9</v>
      </c>
      <c r="H43" s="9">
        <v>2</v>
      </c>
      <c r="I43" s="9">
        <v>0</v>
      </c>
      <c r="J43" s="9">
        <f t="shared" si="1"/>
        <v>1971</v>
      </c>
    </row>
    <row r="44" spans="1:14" x14ac:dyDescent="0.3">
      <c r="A44" s="8" t="s">
        <v>36</v>
      </c>
      <c r="B44" s="9">
        <v>578</v>
      </c>
      <c r="C44" s="9">
        <v>618</v>
      </c>
      <c r="D44" s="9">
        <v>148</v>
      </c>
      <c r="E44" s="9">
        <v>15</v>
      </c>
      <c r="F44" s="9">
        <v>12</v>
      </c>
      <c r="G44" s="9">
        <v>2</v>
      </c>
      <c r="H44" s="9">
        <v>28</v>
      </c>
      <c r="I44" s="9">
        <v>1</v>
      </c>
      <c r="J44" s="9">
        <f t="shared" si="1"/>
        <v>1402</v>
      </c>
    </row>
    <row r="45" spans="1:14" x14ac:dyDescent="0.3">
      <c r="A45" s="8" t="s">
        <v>37</v>
      </c>
      <c r="B45" s="9">
        <v>502</v>
      </c>
      <c r="C45" s="9">
        <v>551</v>
      </c>
      <c r="D45" s="9">
        <v>102</v>
      </c>
      <c r="E45" s="9">
        <v>13</v>
      </c>
      <c r="F45" s="9">
        <v>16</v>
      </c>
      <c r="G45" s="9">
        <v>2</v>
      </c>
      <c r="H45" s="9">
        <v>5</v>
      </c>
      <c r="I45" s="9">
        <v>0</v>
      </c>
      <c r="J45" s="9">
        <f t="shared" si="1"/>
        <v>1191</v>
      </c>
    </row>
    <row r="46" spans="1:14" x14ac:dyDescent="0.3">
      <c r="A46" s="8" t="s">
        <v>38</v>
      </c>
      <c r="B46" s="9">
        <v>758</v>
      </c>
      <c r="C46" s="9">
        <v>970</v>
      </c>
      <c r="D46" s="9">
        <v>184</v>
      </c>
      <c r="E46" s="9">
        <v>28</v>
      </c>
      <c r="F46" s="9">
        <v>28</v>
      </c>
      <c r="G46" s="9">
        <v>5</v>
      </c>
      <c r="H46" s="9">
        <v>110</v>
      </c>
      <c r="I46" s="9">
        <v>12</v>
      </c>
      <c r="J46" s="9">
        <f t="shared" si="1"/>
        <v>2095</v>
      </c>
    </row>
    <row r="47" spans="1:14" ht="15" thickBot="1" x14ac:dyDescent="0.35">
      <c r="B47" s="13">
        <f>SUM(B40:B46)</f>
        <v>5575</v>
      </c>
      <c r="C47" s="13">
        <f t="shared" ref="C47:I47" si="2">SUM(C40:C46)</f>
        <v>6329</v>
      </c>
      <c r="D47" s="13">
        <f t="shared" si="2"/>
        <v>1058</v>
      </c>
      <c r="E47" s="13">
        <f t="shared" si="2"/>
        <v>220</v>
      </c>
      <c r="F47" s="13">
        <f t="shared" si="2"/>
        <v>159</v>
      </c>
      <c r="G47" s="13">
        <f t="shared" si="2"/>
        <v>50</v>
      </c>
      <c r="H47" s="13">
        <f t="shared" si="2"/>
        <v>169</v>
      </c>
      <c r="I47" s="13">
        <f t="shared" si="2"/>
        <v>83</v>
      </c>
      <c r="J47" s="13">
        <f>SUM(J40:J46)</f>
        <v>13643</v>
      </c>
    </row>
    <row r="48" spans="1:14" ht="15" thickTop="1" x14ac:dyDescent="0.3"/>
    <row r="50" spans="1:13" x14ac:dyDescent="0.3">
      <c r="A50" s="36" t="s">
        <v>69</v>
      </c>
      <c r="B50" s="36">
        <f>B17</f>
        <v>111</v>
      </c>
    </row>
    <row r="51" spans="1:13" ht="35.25" customHeight="1" x14ac:dyDescent="0.3">
      <c r="A51" s="37" t="s">
        <v>67</v>
      </c>
      <c r="B51" s="37">
        <v>952</v>
      </c>
      <c r="M51">
        <v>12842</v>
      </c>
    </row>
    <row r="52" spans="1:13" x14ac:dyDescent="0.3">
      <c r="A52" s="36" t="s">
        <v>68</v>
      </c>
      <c r="B52" s="36">
        <f>H36</f>
        <v>206</v>
      </c>
    </row>
    <row r="53" spans="1:13" x14ac:dyDescent="0.3">
      <c r="A53" s="36" t="s">
        <v>27</v>
      </c>
      <c r="B53" s="40">
        <f>C36</f>
        <v>13643</v>
      </c>
    </row>
    <row r="55" spans="1:13" x14ac:dyDescent="0.3">
      <c r="A55" s="36" t="s">
        <v>54</v>
      </c>
      <c r="B55" s="36">
        <f>D36</f>
        <v>-206</v>
      </c>
    </row>
    <row r="56" spans="1:13" x14ac:dyDescent="0.3">
      <c r="A56" s="36" t="s">
        <v>29</v>
      </c>
      <c r="B56" s="38">
        <f>((C36-B51)/B36)</f>
        <v>0.91638385442992276</v>
      </c>
    </row>
  </sheetData>
  <mergeCells count="4">
    <mergeCell ref="A19:D19"/>
    <mergeCell ref="F19:H20"/>
    <mergeCell ref="F31:G31"/>
    <mergeCell ref="F32:G32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50"/>
  <sheetViews>
    <sheetView topLeftCell="A13" workbookViewId="0">
      <selection activeCell="H15" sqref="H15:H27"/>
    </sheetView>
  </sheetViews>
  <sheetFormatPr defaultRowHeight="14.4" x14ac:dyDescent="0.3"/>
  <cols>
    <col min="1" max="1" width="28.88671875" bestFit="1" customWidth="1"/>
    <col min="2" max="3" width="10.5546875" bestFit="1" customWidth="1"/>
    <col min="4" max="4" width="9.44140625" customWidth="1"/>
    <col min="5" max="5" width="11" bestFit="1" customWidth="1"/>
    <col min="6" max="6" width="11.109375" customWidth="1"/>
    <col min="7" max="7" width="11" customWidth="1"/>
    <col min="8" max="9" width="10.33203125" customWidth="1"/>
  </cols>
  <sheetData>
    <row r="1" spans="1:8" ht="18" thickBot="1" x14ac:dyDescent="0.4">
      <c r="A1" s="1" t="s">
        <v>0</v>
      </c>
      <c r="D1" s="8" t="s">
        <v>39</v>
      </c>
    </row>
    <row r="2" spans="1:8" ht="15" thickTop="1" x14ac:dyDescent="0.3">
      <c r="A2" s="8" t="s">
        <v>1</v>
      </c>
      <c r="B2">
        <v>17</v>
      </c>
    </row>
    <row r="3" spans="1:8" x14ac:dyDescent="0.3">
      <c r="A3" s="8" t="s">
        <v>2</v>
      </c>
      <c r="B3">
        <v>11</v>
      </c>
    </row>
    <row r="4" spans="1:8" x14ac:dyDescent="0.3">
      <c r="A4" s="8" t="s">
        <v>3</v>
      </c>
      <c r="B4">
        <v>29</v>
      </c>
    </row>
    <row r="5" spans="1:8" x14ac:dyDescent="0.3">
      <c r="A5" s="8" t="s">
        <v>4</v>
      </c>
      <c r="B5">
        <v>2</v>
      </c>
    </row>
    <row r="6" spans="1:8" x14ac:dyDescent="0.3">
      <c r="A6" s="8" t="s">
        <v>5</v>
      </c>
      <c r="B6">
        <v>1</v>
      </c>
    </row>
    <row r="7" spans="1:8" x14ac:dyDescent="0.3">
      <c r="A7" s="8" t="s">
        <v>6</v>
      </c>
      <c r="B7">
        <v>3</v>
      </c>
    </row>
    <row r="8" spans="1:8" x14ac:dyDescent="0.3">
      <c r="A8" s="8" t="s">
        <v>7</v>
      </c>
      <c r="B8">
        <v>0</v>
      </c>
    </row>
    <row r="9" spans="1:8" x14ac:dyDescent="0.3">
      <c r="A9" s="8" t="s">
        <v>8</v>
      </c>
      <c r="B9">
        <v>1</v>
      </c>
    </row>
    <row r="10" spans="1:8" x14ac:dyDescent="0.3">
      <c r="A10" s="8" t="s">
        <v>20</v>
      </c>
      <c r="B10">
        <v>0</v>
      </c>
    </row>
    <row r="11" spans="1:8" x14ac:dyDescent="0.3">
      <c r="A11" s="2" t="s">
        <v>15</v>
      </c>
      <c r="B11" s="3">
        <f>SUM(B2:B10)</f>
        <v>64</v>
      </c>
    </row>
    <row r="12" spans="1:8" ht="15" thickBot="1" x14ac:dyDescent="0.35"/>
    <row r="13" spans="1:8" ht="17.399999999999999" x14ac:dyDescent="0.35">
      <c r="A13" s="132" t="s">
        <v>17</v>
      </c>
      <c r="B13" s="133"/>
      <c r="C13" s="133"/>
      <c r="D13" s="134"/>
      <c r="F13" s="126" t="s">
        <v>72</v>
      </c>
      <c r="G13" s="127"/>
      <c r="H13" s="128"/>
    </row>
    <row r="14" spans="1:8" ht="45.6" thickBot="1" x14ac:dyDescent="0.35">
      <c r="A14" s="16"/>
      <c r="B14" s="29" t="s">
        <v>70</v>
      </c>
      <c r="C14" s="29" t="s">
        <v>71</v>
      </c>
      <c r="D14" s="30" t="s">
        <v>21</v>
      </c>
      <c r="F14" s="129"/>
      <c r="G14" s="130"/>
      <c r="H14" s="131"/>
    </row>
    <row r="15" spans="1:8" ht="15" thickTop="1" x14ac:dyDescent="0.3">
      <c r="A15" s="31" t="s">
        <v>1</v>
      </c>
      <c r="B15" s="32">
        <v>5899</v>
      </c>
      <c r="C15" s="32">
        <v>5504</v>
      </c>
      <c r="D15" s="33">
        <f>C15-B15</f>
        <v>-395</v>
      </c>
      <c r="F15" s="23" t="s">
        <v>1</v>
      </c>
      <c r="G15" s="22"/>
      <c r="H15" s="24">
        <v>119</v>
      </c>
    </row>
    <row r="16" spans="1:8" x14ac:dyDescent="0.3">
      <c r="A16" s="31" t="s">
        <v>2</v>
      </c>
      <c r="B16" s="32">
        <v>6235</v>
      </c>
      <c r="C16" s="32">
        <v>6303</v>
      </c>
      <c r="D16" s="33">
        <f t="shared" ref="D16:D30" si="0">C16-B16</f>
        <v>68</v>
      </c>
      <c r="E16" s="12"/>
      <c r="F16" s="23" t="s">
        <v>2</v>
      </c>
      <c r="G16" s="22"/>
      <c r="H16" s="24">
        <v>58</v>
      </c>
    </row>
    <row r="17" spans="1:8" x14ac:dyDescent="0.3">
      <c r="A17" s="31" t="s">
        <v>3</v>
      </c>
      <c r="B17" s="32">
        <v>1103</v>
      </c>
      <c r="C17" s="32">
        <v>1071</v>
      </c>
      <c r="D17" s="33">
        <f t="shared" si="0"/>
        <v>-32</v>
      </c>
      <c r="E17" s="12"/>
      <c r="F17" s="23" t="s">
        <v>3</v>
      </c>
      <c r="G17" s="22"/>
      <c r="H17" s="24">
        <v>46</v>
      </c>
    </row>
    <row r="18" spans="1:8" x14ac:dyDescent="0.3">
      <c r="A18" s="31" t="s">
        <v>4</v>
      </c>
      <c r="B18" s="32">
        <v>188</v>
      </c>
      <c r="C18" s="32">
        <v>198</v>
      </c>
      <c r="D18" s="33">
        <f t="shared" si="0"/>
        <v>10</v>
      </c>
      <c r="E18" s="12"/>
      <c r="F18" s="23" t="s">
        <v>4</v>
      </c>
      <c r="G18" s="22"/>
      <c r="H18" s="24">
        <v>6</v>
      </c>
    </row>
    <row r="19" spans="1:8" x14ac:dyDescent="0.3">
      <c r="A19" s="31" t="s">
        <v>9</v>
      </c>
      <c r="B19" s="32">
        <v>10</v>
      </c>
      <c r="C19" s="32">
        <v>9</v>
      </c>
      <c r="D19" s="33">
        <f t="shared" si="0"/>
        <v>-1</v>
      </c>
      <c r="E19" s="12"/>
      <c r="F19" s="23" t="s">
        <v>9</v>
      </c>
      <c r="G19" s="22"/>
      <c r="H19" s="24">
        <v>0</v>
      </c>
    </row>
    <row r="20" spans="1:8" x14ac:dyDescent="0.3">
      <c r="A20" s="31" t="s">
        <v>10</v>
      </c>
      <c r="B20" s="32">
        <v>10</v>
      </c>
      <c r="C20" s="32">
        <v>9</v>
      </c>
      <c r="D20" s="33">
        <f t="shared" si="0"/>
        <v>-1</v>
      </c>
      <c r="E20" s="12"/>
      <c r="F20" s="23" t="s">
        <v>10</v>
      </c>
      <c r="G20" s="22"/>
      <c r="H20" s="24">
        <v>0</v>
      </c>
    </row>
    <row r="21" spans="1:8" x14ac:dyDescent="0.3">
      <c r="A21" s="31" t="s">
        <v>5</v>
      </c>
      <c r="B21" s="32">
        <v>137</v>
      </c>
      <c r="C21" s="32">
        <v>144</v>
      </c>
      <c r="D21" s="33">
        <f t="shared" si="0"/>
        <v>7</v>
      </c>
      <c r="E21" s="12"/>
      <c r="F21" s="23" t="s">
        <v>5</v>
      </c>
      <c r="G21" s="22"/>
      <c r="H21" s="24">
        <v>3</v>
      </c>
    </row>
    <row r="22" spans="1:8" x14ac:dyDescent="0.3">
      <c r="A22" s="31" t="s">
        <v>11</v>
      </c>
      <c r="B22" s="32">
        <v>6</v>
      </c>
      <c r="C22" s="32">
        <v>9</v>
      </c>
      <c r="D22" s="33">
        <f t="shared" si="0"/>
        <v>3</v>
      </c>
      <c r="E22" s="12"/>
      <c r="F22" s="23" t="s">
        <v>11</v>
      </c>
      <c r="G22" s="22"/>
      <c r="H22" s="24">
        <v>0</v>
      </c>
    </row>
    <row r="23" spans="1:8" x14ac:dyDescent="0.3">
      <c r="A23" s="31" t="s">
        <v>12</v>
      </c>
      <c r="B23" s="32">
        <v>3</v>
      </c>
      <c r="C23" s="32">
        <v>2</v>
      </c>
      <c r="D23" s="33">
        <f t="shared" si="0"/>
        <v>-1</v>
      </c>
      <c r="E23" s="12"/>
      <c r="F23" s="23" t="s">
        <v>12</v>
      </c>
      <c r="G23" s="22"/>
      <c r="H23" s="24">
        <v>0</v>
      </c>
    </row>
    <row r="24" spans="1:8" x14ac:dyDescent="0.3">
      <c r="A24" s="31" t="s">
        <v>6</v>
      </c>
      <c r="B24" s="32">
        <v>56</v>
      </c>
      <c r="C24" s="32">
        <v>49</v>
      </c>
      <c r="D24" s="33">
        <f t="shared" si="0"/>
        <v>-7</v>
      </c>
      <c r="E24" s="12"/>
      <c r="F24" s="23" t="s">
        <v>6</v>
      </c>
      <c r="G24" s="22"/>
      <c r="H24" s="24">
        <v>3</v>
      </c>
    </row>
    <row r="25" spans="1:8" x14ac:dyDescent="0.3">
      <c r="A25" s="31" t="s">
        <v>13</v>
      </c>
      <c r="B25" s="32">
        <v>0</v>
      </c>
      <c r="C25" s="32">
        <v>0</v>
      </c>
      <c r="D25" s="33">
        <f t="shared" si="0"/>
        <v>0</v>
      </c>
      <c r="E25" s="12"/>
      <c r="F25" s="124" t="s">
        <v>13</v>
      </c>
      <c r="G25" s="125"/>
      <c r="H25" s="24">
        <v>0</v>
      </c>
    </row>
    <row r="26" spans="1:8" x14ac:dyDescent="0.3">
      <c r="A26" s="31" t="s">
        <v>14</v>
      </c>
      <c r="B26" s="32">
        <v>4</v>
      </c>
      <c r="C26" s="32">
        <v>2</v>
      </c>
      <c r="D26" s="33">
        <f t="shared" si="0"/>
        <v>-2</v>
      </c>
      <c r="E26" s="12"/>
      <c r="F26" s="124" t="s">
        <v>14</v>
      </c>
      <c r="G26" s="125"/>
      <c r="H26" s="24">
        <v>0</v>
      </c>
    </row>
    <row r="27" spans="1:8" x14ac:dyDescent="0.3">
      <c r="A27" s="31" t="s">
        <v>7</v>
      </c>
      <c r="B27" s="32">
        <v>127</v>
      </c>
      <c r="C27" s="32">
        <v>169</v>
      </c>
      <c r="D27" s="33">
        <f t="shared" si="0"/>
        <v>42</v>
      </c>
      <c r="E27" s="12"/>
      <c r="F27" s="23" t="s">
        <v>7</v>
      </c>
      <c r="G27" s="22"/>
      <c r="H27" s="24">
        <v>16</v>
      </c>
    </row>
    <row r="28" spans="1:8" x14ac:dyDescent="0.3">
      <c r="A28" s="17" t="s">
        <v>8</v>
      </c>
      <c r="B28" s="15">
        <v>57</v>
      </c>
      <c r="C28" s="15">
        <v>62</v>
      </c>
      <c r="D28" s="18">
        <f t="shared" si="0"/>
        <v>5</v>
      </c>
      <c r="E28" s="12"/>
      <c r="F28" s="23" t="s">
        <v>8</v>
      </c>
      <c r="G28" s="22"/>
      <c r="H28" s="24">
        <v>0</v>
      </c>
    </row>
    <row r="29" spans="1:8" x14ac:dyDescent="0.3">
      <c r="A29" s="17" t="s">
        <v>20</v>
      </c>
      <c r="B29" s="15">
        <v>70</v>
      </c>
      <c r="C29" s="15">
        <v>82</v>
      </c>
      <c r="D29" s="18">
        <f t="shared" si="0"/>
        <v>12</v>
      </c>
      <c r="E29" s="12"/>
      <c r="F29" s="23" t="s">
        <v>20</v>
      </c>
      <c r="G29" s="22"/>
      <c r="H29" s="24">
        <v>3</v>
      </c>
    </row>
    <row r="30" spans="1:8" ht="15" thickBot="1" x14ac:dyDescent="0.35">
      <c r="A30" s="19"/>
      <c r="B30" s="39">
        <f>SUM(B15:B29)</f>
        <v>13905</v>
      </c>
      <c r="C30" s="39">
        <f>SUM(C15:C29)</f>
        <v>13613</v>
      </c>
      <c r="D30" s="21">
        <f t="shared" si="0"/>
        <v>-292</v>
      </c>
      <c r="E30" s="12"/>
      <c r="F30" s="25"/>
      <c r="G30" s="26"/>
      <c r="H30" s="27">
        <f>SUM(H15:H29)</f>
        <v>254</v>
      </c>
    </row>
    <row r="32" spans="1:8" ht="18" thickBot="1" x14ac:dyDescent="0.4">
      <c r="A32" s="1" t="s">
        <v>41</v>
      </c>
    </row>
    <row r="33" spans="1:14" ht="29.4" thickTop="1" x14ac:dyDescent="0.3">
      <c r="B33" s="10" t="s">
        <v>40</v>
      </c>
      <c r="C33" s="10" t="s">
        <v>2</v>
      </c>
      <c r="D33" s="28" t="s">
        <v>3</v>
      </c>
      <c r="E33" s="10" t="s">
        <v>48</v>
      </c>
      <c r="F33" s="10" t="s">
        <v>49</v>
      </c>
      <c r="G33" s="10" t="s">
        <v>50</v>
      </c>
      <c r="H33" s="10" t="s">
        <v>7</v>
      </c>
      <c r="I33" s="10" t="s">
        <v>55</v>
      </c>
      <c r="J33" s="10" t="s">
        <v>42</v>
      </c>
      <c r="K33" s="10"/>
      <c r="L33" s="10"/>
      <c r="M33" s="10"/>
      <c r="N33" s="10"/>
    </row>
    <row r="34" spans="1:14" x14ac:dyDescent="0.3">
      <c r="A34" s="8" t="s">
        <v>32</v>
      </c>
      <c r="B34" s="9">
        <v>940</v>
      </c>
      <c r="C34" s="9">
        <v>1039</v>
      </c>
      <c r="D34" s="9">
        <v>183</v>
      </c>
      <c r="E34" s="9">
        <v>46</v>
      </c>
      <c r="F34" s="9">
        <v>29</v>
      </c>
      <c r="G34" s="9">
        <v>10</v>
      </c>
      <c r="H34" s="9">
        <v>0</v>
      </c>
      <c r="I34" s="9">
        <v>69</v>
      </c>
      <c r="J34" s="9">
        <f t="shared" ref="J34:J40" si="1">SUM(B34:I34)</f>
        <v>2316</v>
      </c>
    </row>
    <row r="35" spans="1:14" x14ac:dyDescent="0.3">
      <c r="A35" s="8" t="s">
        <v>33</v>
      </c>
      <c r="B35" s="9">
        <v>975</v>
      </c>
      <c r="C35" s="9">
        <v>1066</v>
      </c>
      <c r="D35" s="9">
        <v>149</v>
      </c>
      <c r="E35" s="9">
        <v>51</v>
      </c>
      <c r="F35" s="9">
        <v>32</v>
      </c>
      <c r="G35" s="9">
        <v>16</v>
      </c>
      <c r="H35" s="9">
        <v>22</v>
      </c>
      <c r="I35" s="9">
        <v>0</v>
      </c>
      <c r="J35" s="9">
        <f t="shared" si="1"/>
        <v>2311</v>
      </c>
    </row>
    <row r="36" spans="1:14" x14ac:dyDescent="0.3">
      <c r="A36" s="8" t="s">
        <v>34</v>
      </c>
      <c r="B36" s="9">
        <v>1020</v>
      </c>
      <c r="C36" s="9">
        <v>1121</v>
      </c>
      <c r="D36" s="9">
        <v>142</v>
      </c>
      <c r="E36" s="9">
        <v>42</v>
      </c>
      <c r="F36" s="9">
        <v>20</v>
      </c>
      <c r="G36" s="9">
        <v>6</v>
      </c>
      <c r="H36" s="9">
        <v>2</v>
      </c>
      <c r="I36" s="9">
        <v>0</v>
      </c>
      <c r="J36" s="9">
        <f t="shared" si="1"/>
        <v>2353</v>
      </c>
    </row>
    <row r="37" spans="1:14" x14ac:dyDescent="0.3">
      <c r="A37" s="8" t="s">
        <v>35</v>
      </c>
      <c r="B37" s="9">
        <v>774</v>
      </c>
      <c r="C37" s="9">
        <v>971</v>
      </c>
      <c r="D37" s="9">
        <v>164</v>
      </c>
      <c r="E37" s="9">
        <v>23</v>
      </c>
      <c r="F37" s="9">
        <v>21</v>
      </c>
      <c r="G37" s="9">
        <v>9</v>
      </c>
      <c r="H37" s="9">
        <v>2</v>
      </c>
      <c r="I37" s="9">
        <v>0</v>
      </c>
      <c r="J37" s="9">
        <f t="shared" si="1"/>
        <v>1964</v>
      </c>
    </row>
    <row r="38" spans="1:14" x14ac:dyDescent="0.3">
      <c r="A38" s="8" t="s">
        <v>36</v>
      </c>
      <c r="B38" s="9">
        <v>569</v>
      </c>
      <c r="C38" s="9">
        <v>614</v>
      </c>
      <c r="D38" s="9">
        <v>143</v>
      </c>
      <c r="E38" s="9">
        <v>15</v>
      </c>
      <c r="F38" s="9">
        <v>13</v>
      </c>
      <c r="G38" s="9">
        <v>2</v>
      </c>
      <c r="H38" s="9">
        <v>28</v>
      </c>
      <c r="I38" s="9">
        <v>1</v>
      </c>
      <c r="J38" s="9">
        <f t="shared" si="1"/>
        <v>1385</v>
      </c>
    </row>
    <row r="39" spans="1:14" x14ac:dyDescent="0.3">
      <c r="A39" s="8" t="s">
        <v>37</v>
      </c>
      <c r="B39" s="9">
        <v>498</v>
      </c>
      <c r="C39" s="9">
        <v>551</v>
      </c>
      <c r="D39" s="9">
        <v>107</v>
      </c>
      <c r="E39" s="9">
        <v>14</v>
      </c>
      <c r="F39" s="9">
        <v>15</v>
      </c>
      <c r="G39" s="9">
        <v>2</v>
      </c>
      <c r="H39" s="9">
        <v>5</v>
      </c>
      <c r="I39" s="9">
        <v>0</v>
      </c>
      <c r="J39" s="9">
        <f t="shared" si="1"/>
        <v>1192</v>
      </c>
    </row>
    <row r="40" spans="1:14" x14ac:dyDescent="0.3">
      <c r="A40" s="8" t="s">
        <v>38</v>
      </c>
      <c r="B40" s="9">
        <v>757</v>
      </c>
      <c r="C40" s="9">
        <v>969</v>
      </c>
      <c r="D40" s="9">
        <v>183</v>
      </c>
      <c r="E40" s="9">
        <v>28</v>
      </c>
      <c r="F40" s="9">
        <v>27</v>
      </c>
      <c r="G40" s="9">
        <v>6</v>
      </c>
      <c r="H40" s="9">
        <v>110</v>
      </c>
      <c r="I40" s="9">
        <v>12</v>
      </c>
      <c r="J40" s="9">
        <f t="shared" si="1"/>
        <v>2092</v>
      </c>
    </row>
    <row r="41" spans="1:14" ht="15" thickBot="1" x14ac:dyDescent="0.35">
      <c r="B41" s="13">
        <f>SUM(B34:B40)</f>
        <v>5533</v>
      </c>
      <c r="C41" s="13">
        <f t="shared" ref="C41:I41" si="2">SUM(C34:C40)</f>
        <v>6331</v>
      </c>
      <c r="D41" s="13">
        <f t="shared" si="2"/>
        <v>1071</v>
      </c>
      <c r="E41" s="13">
        <f t="shared" si="2"/>
        <v>219</v>
      </c>
      <c r="F41" s="13">
        <f t="shared" si="2"/>
        <v>157</v>
      </c>
      <c r="G41" s="13">
        <f t="shared" si="2"/>
        <v>51</v>
      </c>
      <c r="H41" s="13">
        <f t="shared" si="2"/>
        <v>169</v>
      </c>
      <c r="I41" s="13">
        <f t="shared" si="2"/>
        <v>82</v>
      </c>
      <c r="J41" s="13">
        <f>SUM(J34:J40)</f>
        <v>13613</v>
      </c>
    </row>
    <row r="42" spans="1:14" ht="15" thickTop="1" x14ac:dyDescent="0.3"/>
    <row r="44" spans="1:14" x14ac:dyDescent="0.3">
      <c r="A44" s="36" t="s">
        <v>73</v>
      </c>
      <c r="B44" s="36">
        <f>B11</f>
        <v>64</v>
      </c>
    </row>
    <row r="45" spans="1:14" ht="44.25" customHeight="1" x14ac:dyDescent="0.3">
      <c r="A45" s="37" t="s">
        <v>74</v>
      </c>
      <c r="B45" s="37">
        <v>985</v>
      </c>
    </row>
    <row r="46" spans="1:14" x14ac:dyDescent="0.3">
      <c r="A46" s="36" t="s">
        <v>75</v>
      </c>
      <c r="B46" s="36">
        <f>H30</f>
        <v>254</v>
      </c>
    </row>
    <row r="47" spans="1:14" x14ac:dyDescent="0.3">
      <c r="A47" s="36" t="s">
        <v>27</v>
      </c>
      <c r="B47" s="40">
        <f>C30</f>
        <v>13613</v>
      </c>
    </row>
    <row r="49" spans="1:2" x14ac:dyDescent="0.3">
      <c r="A49" s="36" t="s">
        <v>54</v>
      </c>
      <c r="B49" s="36">
        <f>D30</f>
        <v>-292</v>
      </c>
    </row>
    <row r="50" spans="1:2" x14ac:dyDescent="0.3">
      <c r="A50" s="36" t="s">
        <v>29</v>
      </c>
      <c r="B50" s="38">
        <f>((C30-B45)/B30)</f>
        <v>0.90816253146350234</v>
      </c>
    </row>
  </sheetData>
  <mergeCells count="4">
    <mergeCell ref="A13:D13"/>
    <mergeCell ref="F13:H14"/>
    <mergeCell ref="F25:G25"/>
    <mergeCell ref="F26:G26"/>
  </mergeCells>
  <pageMargins left="0.7" right="0.7" top="0.75" bottom="0.75" header="0.3" footer="0.3"/>
  <pageSetup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50"/>
  <sheetViews>
    <sheetView topLeftCell="A19" workbookViewId="0">
      <selection activeCell="B36" sqref="B36:D36"/>
    </sheetView>
  </sheetViews>
  <sheetFormatPr defaultRowHeight="14.4" x14ac:dyDescent="0.3"/>
  <cols>
    <col min="1" max="1" width="28.88671875" bestFit="1" customWidth="1"/>
    <col min="2" max="3" width="10.5546875" bestFit="1" customWidth="1"/>
    <col min="4" max="4" width="9.44140625" customWidth="1"/>
    <col min="5" max="5" width="11" bestFit="1" customWidth="1"/>
    <col min="6" max="6" width="11.109375" customWidth="1"/>
    <col min="7" max="7" width="11" customWidth="1"/>
    <col min="8" max="9" width="10.33203125" customWidth="1"/>
  </cols>
  <sheetData>
    <row r="1" spans="1:8" ht="18" thickBot="1" x14ac:dyDescent="0.4">
      <c r="A1" s="1" t="s">
        <v>0</v>
      </c>
      <c r="D1" s="8" t="s">
        <v>39</v>
      </c>
    </row>
    <row r="2" spans="1:8" ht="15" thickTop="1" x14ac:dyDescent="0.3">
      <c r="A2" s="8" t="s">
        <v>1</v>
      </c>
      <c r="B2">
        <v>13</v>
      </c>
    </row>
    <row r="3" spans="1:8" x14ac:dyDescent="0.3">
      <c r="A3" s="8" t="s">
        <v>2</v>
      </c>
      <c r="B3">
        <v>6</v>
      </c>
    </row>
    <row r="4" spans="1:8" x14ac:dyDescent="0.3">
      <c r="A4" s="8" t="s">
        <v>3</v>
      </c>
      <c r="B4">
        <v>7</v>
      </c>
    </row>
    <row r="5" spans="1:8" x14ac:dyDescent="0.3">
      <c r="A5" s="8" t="s">
        <v>4</v>
      </c>
      <c r="B5">
        <v>3</v>
      </c>
    </row>
    <row r="6" spans="1:8" x14ac:dyDescent="0.3">
      <c r="A6" s="8" t="s">
        <v>5</v>
      </c>
      <c r="B6">
        <v>1</v>
      </c>
    </row>
    <row r="7" spans="1:8" x14ac:dyDescent="0.3">
      <c r="A7" s="8" t="s">
        <v>6</v>
      </c>
      <c r="B7">
        <v>3</v>
      </c>
    </row>
    <row r="8" spans="1:8" x14ac:dyDescent="0.3">
      <c r="A8" s="8" t="s">
        <v>7</v>
      </c>
      <c r="B8">
        <v>0</v>
      </c>
    </row>
    <row r="9" spans="1:8" x14ac:dyDescent="0.3">
      <c r="A9" s="8" t="s">
        <v>8</v>
      </c>
      <c r="B9">
        <v>0</v>
      </c>
    </row>
    <row r="10" spans="1:8" x14ac:dyDescent="0.3">
      <c r="A10" s="8" t="s">
        <v>20</v>
      </c>
      <c r="B10">
        <v>0</v>
      </c>
    </row>
    <row r="11" spans="1:8" x14ac:dyDescent="0.3">
      <c r="A11" s="2" t="s">
        <v>15</v>
      </c>
      <c r="B11" s="3">
        <f>SUM(B2:B10)</f>
        <v>33</v>
      </c>
    </row>
    <row r="12" spans="1:8" ht="15" thickBot="1" x14ac:dyDescent="0.35"/>
    <row r="13" spans="1:8" ht="17.399999999999999" x14ac:dyDescent="0.35">
      <c r="A13" s="132" t="s">
        <v>17</v>
      </c>
      <c r="B13" s="133"/>
      <c r="C13" s="133"/>
      <c r="D13" s="134"/>
      <c r="F13" s="126" t="s">
        <v>76</v>
      </c>
      <c r="G13" s="127"/>
      <c r="H13" s="128"/>
    </row>
    <row r="14" spans="1:8" ht="45.6" thickBot="1" x14ac:dyDescent="0.35">
      <c r="A14" s="16"/>
      <c r="B14" s="29" t="s">
        <v>77</v>
      </c>
      <c r="C14" s="29" t="s">
        <v>78</v>
      </c>
      <c r="D14" s="30" t="s">
        <v>21</v>
      </c>
      <c r="F14" s="129"/>
      <c r="G14" s="130"/>
      <c r="H14" s="131"/>
    </row>
    <row r="15" spans="1:8" ht="15" thickTop="1" x14ac:dyDescent="0.3">
      <c r="A15" s="31" t="s">
        <v>1</v>
      </c>
      <c r="B15" s="32">
        <v>5935</v>
      </c>
      <c r="C15" s="32">
        <v>5508</v>
      </c>
      <c r="D15" s="33">
        <f>C15-B15</f>
        <v>-427</v>
      </c>
      <c r="F15" s="23" t="s">
        <v>1</v>
      </c>
      <c r="G15" s="22"/>
      <c r="H15" s="24">
        <v>83</v>
      </c>
    </row>
    <row r="16" spans="1:8" x14ac:dyDescent="0.3">
      <c r="A16" s="31" t="s">
        <v>2</v>
      </c>
      <c r="B16" s="32">
        <v>6258</v>
      </c>
      <c r="C16" s="32">
        <v>6314</v>
      </c>
      <c r="D16" s="33">
        <f t="shared" ref="D16:D30" si="0">C16-B16</f>
        <v>56</v>
      </c>
      <c r="E16" s="12"/>
      <c r="F16" s="23" t="s">
        <v>2</v>
      </c>
      <c r="G16" s="22"/>
      <c r="H16" s="24">
        <v>32</v>
      </c>
    </row>
    <row r="17" spans="1:8" x14ac:dyDescent="0.3">
      <c r="A17" s="31" t="s">
        <v>3</v>
      </c>
      <c r="B17" s="32">
        <v>1082</v>
      </c>
      <c r="C17" s="32">
        <v>1066</v>
      </c>
      <c r="D17" s="33">
        <f t="shared" si="0"/>
        <v>-16</v>
      </c>
      <c r="E17" s="12"/>
      <c r="F17" s="23" t="s">
        <v>3</v>
      </c>
      <c r="G17" s="22"/>
      <c r="H17" s="24">
        <v>57</v>
      </c>
    </row>
    <row r="18" spans="1:8" x14ac:dyDescent="0.3">
      <c r="A18" s="31" t="s">
        <v>4</v>
      </c>
      <c r="B18" s="32">
        <v>192</v>
      </c>
      <c r="C18" s="32">
        <v>200</v>
      </c>
      <c r="D18" s="33">
        <f t="shared" si="0"/>
        <v>8</v>
      </c>
      <c r="E18" s="12"/>
      <c r="F18" s="23" t="s">
        <v>4</v>
      </c>
      <c r="G18" s="22"/>
      <c r="H18" s="24">
        <v>6</v>
      </c>
    </row>
    <row r="19" spans="1:8" x14ac:dyDescent="0.3">
      <c r="A19" s="31" t="s">
        <v>9</v>
      </c>
      <c r="B19" s="32">
        <v>10</v>
      </c>
      <c r="C19" s="32">
        <v>7</v>
      </c>
      <c r="D19" s="33">
        <f t="shared" si="0"/>
        <v>-3</v>
      </c>
      <c r="E19" s="12"/>
      <c r="F19" s="23" t="s">
        <v>9</v>
      </c>
      <c r="G19" s="22"/>
      <c r="H19" s="24">
        <v>0</v>
      </c>
    </row>
    <row r="20" spans="1:8" x14ac:dyDescent="0.3">
      <c r="A20" s="31" t="s">
        <v>10</v>
      </c>
      <c r="B20" s="32">
        <v>11</v>
      </c>
      <c r="C20" s="32">
        <v>9</v>
      </c>
      <c r="D20" s="33">
        <f t="shared" si="0"/>
        <v>-2</v>
      </c>
      <c r="E20" s="12"/>
      <c r="F20" s="23" t="s">
        <v>10</v>
      </c>
      <c r="G20" s="22"/>
      <c r="H20" s="24">
        <v>0</v>
      </c>
    </row>
    <row r="21" spans="1:8" x14ac:dyDescent="0.3">
      <c r="A21" s="31" t="s">
        <v>5</v>
      </c>
      <c r="B21" s="32">
        <v>139</v>
      </c>
      <c r="C21" s="32">
        <v>148</v>
      </c>
      <c r="D21" s="33">
        <f t="shared" si="0"/>
        <v>9</v>
      </c>
      <c r="E21" s="12"/>
      <c r="F21" s="23" t="s">
        <v>5</v>
      </c>
      <c r="G21" s="22"/>
      <c r="H21" s="24">
        <v>1</v>
      </c>
    </row>
    <row r="22" spans="1:8" x14ac:dyDescent="0.3">
      <c r="A22" s="31" t="s">
        <v>11</v>
      </c>
      <c r="B22" s="32">
        <v>6</v>
      </c>
      <c r="C22" s="32">
        <v>9</v>
      </c>
      <c r="D22" s="33">
        <f t="shared" si="0"/>
        <v>3</v>
      </c>
      <c r="E22" s="12"/>
      <c r="F22" s="23" t="s">
        <v>11</v>
      </c>
      <c r="G22" s="22"/>
      <c r="H22" s="24">
        <v>0</v>
      </c>
    </row>
    <row r="23" spans="1:8" x14ac:dyDescent="0.3">
      <c r="A23" s="31" t="s">
        <v>12</v>
      </c>
      <c r="B23" s="32">
        <v>3</v>
      </c>
      <c r="C23" s="32">
        <v>2</v>
      </c>
      <c r="D23" s="33">
        <f t="shared" si="0"/>
        <v>-1</v>
      </c>
      <c r="E23" s="12"/>
      <c r="F23" s="23" t="s">
        <v>12</v>
      </c>
      <c r="G23" s="22"/>
      <c r="H23" s="24">
        <v>0</v>
      </c>
    </row>
    <row r="24" spans="1:8" x14ac:dyDescent="0.3">
      <c r="A24" s="31" t="s">
        <v>6</v>
      </c>
      <c r="B24" s="32">
        <v>55</v>
      </c>
      <c r="C24" s="32">
        <v>47</v>
      </c>
      <c r="D24" s="33">
        <f t="shared" si="0"/>
        <v>-8</v>
      </c>
      <c r="E24" s="12"/>
      <c r="F24" s="23" t="s">
        <v>6</v>
      </c>
      <c r="G24" s="22"/>
      <c r="H24" s="24">
        <v>3</v>
      </c>
    </row>
    <row r="25" spans="1:8" x14ac:dyDescent="0.3">
      <c r="A25" s="31" t="s">
        <v>13</v>
      </c>
      <c r="B25" s="32">
        <v>0</v>
      </c>
      <c r="C25" s="32">
        <v>0</v>
      </c>
      <c r="D25" s="33">
        <f t="shared" si="0"/>
        <v>0</v>
      </c>
      <c r="E25" s="12"/>
      <c r="F25" s="124" t="s">
        <v>13</v>
      </c>
      <c r="G25" s="125"/>
      <c r="H25" s="24">
        <v>0</v>
      </c>
    </row>
    <row r="26" spans="1:8" x14ac:dyDescent="0.3">
      <c r="A26" s="31" t="s">
        <v>14</v>
      </c>
      <c r="B26" s="32">
        <v>4</v>
      </c>
      <c r="C26" s="32">
        <v>3</v>
      </c>
      <c r="D26" s="33">
        <f t="shared" si="0"/>
        <v>-1</v>
      </c>
      <c r="E26" s="12"/>
      <c r="F26" s="124" t="s">
        <v>14</v>
      </c>
      <c r="G26" s="125"/>
      <c r="H26" s="24">
        <v>0</v>
      </c>
    </row>
    <row r="27" spans="1:8" x14ac:dyDescent="0.3">
      <c r="A27" s="31" t="s">
        <v>7</v>
      </c>
      <c r="B27" s="32">
        <v>132</v>
      </c>
      <c r="C27" s="32">
        <v>169</v>
      </c>
      <c r="D27" s="33">
        <f t="shared" si="0"/>
        <v>37</v>
      </c>
      <c r="E27" s="12"/>
      <c r="F27" s="23" t="s">
        <v>7</v>
      </c>
      <c r="G27" s="22"/>
      <c r="H27" s="24">
        <v>26</v>
      </c>
    </row>
    <row r="28" spans="1:8" x14ac:dyDescent="0.3">
      <c r="A28" s="17" t="s">
        <v>8</v>
      </c>
      <c r="B28" s="15">
        <v>57</v>
      </c>
      <c r="C28" s="15">
        <v>62</v>
      </c>
      <c r="D28" s="18">
        <f t="shared" si="0"/>
        <v>5</v>
      </c>
      <c r="E28" s="12"/>
      <c r="F28" s="23" t="s">
        <v>8</v>
      </c>
      <c r="G28" s="22"/>
      <c r="H28" s="24">
        <v>0</v>
      </c>
    </row>
    <row r="29" spans="1:8" x14ac:dyDescent="0.3">
      <c r="A29" s="17" t="s">
        <v>20</v>
      </c>
      <c r="B29" s="15">
        <v>70</v>
      </c>
      <c r="C29" s="15">
        <v>81</v>
      </c>
      <c r="D29" s="18">
        <f t="shared" si="0"/>
        <v>11</v>
      </c>
      <c r="E29" s="12"/>
      <c r="F29" s="23" t="s">
        <v>20</v>
      </c>
      <c r="G29" s="22"/>
      <c r="H29" s="24">
        <v>0</v>
      </c>
    </row>
    <row r="30" spans="1:8" ht="15" thickBot="1" x14ac:dyDescent="0.35">
      <c r="A30" s="19"/>
      <c r="B30" s="39">
        <f>SUM(B15:B29)</f>
        <v>13954</v>
      </c>
      <c r="C30" s="39">
        <f>SUM(C15:C29)</f>
        <v>13625</v>
      </c>
      <c r="D30" s="21">
        <f t="shared" si="0"/>
        <v>-329</v>
      </c>
      <c r="E30" s="12"/>
      <c r="F30" s="25"/>
      <c r="G30" s="26"/>
      <c r="H30" s="27">
        <f>SUM(H15:H29)</f>
        <v>208</v>
      </c>
    </row>
    <row r="32" spans="1:8" ht="18" thickBot="1" x14ac:dyDescent="0.4">
      <c r="A32" s="1" t="s">
        <v>41</v>
      </c>
    </row>
    <row r="33" spans="1:14" ht="29.4" thickTop="1" x14ac:dyDescent="0.3">
      <c r="B33" s="10" t="s">
        <v>40</v>
      </c>
      <c r="C33" s="10" t="s">
        <v>2</v>
      </c>
      <c r="D33" s="28" t="s">
        <v>3</v>
      </c>
      <c r="E33" s="10" t="s">
        <v>48</v>
      </c>
      <c r="F33" s="10" t="s">
        <v>49</v>
      </c>
      <c r="G33" s="10" t="s">
        <v>50</v>
      </c>
      <c r="H33" s="10" t="s">
        <v>7</v>
      </c>
      <c r="I33" s="10" t="s">
        <v>55</v>
      </c>
      <c r="J33" s="10" t="s">
        <v>42</v>
      </c>
      <c r="K33" s="10"/>
      <c r="L33" s="10"/>
      <c r="M33" s="10"/>
      <c r="N33" s="10"/>
    </row>
    <row r="34" spans="1:14" x14ac:dyDescent="0.3">
      <c r="A34" s="8" t="s">
        <v>32</v>
      </c>
      <c r="B34" s="9">
        <v>951</v>
      </c>
      <c r="C34" s="9">
        <v>1039</v>
      </c>
      <c r="D34" s="9">
        <v>187</v>
      </c>
      <c r="E34" s="9">
        <v>48</v>
      </c>
      <c r="F34" s="9">
        <v>29</v>
      </c>
      <c r="G34" s="9">
        <v>9</v>
      </c>
      <c r="H34" s="9">
        <v>0</v>
      </c>
      <c r="I34" s="9">
        <v>69</v>
      </c>
      <c r="J34" s="9">
        <f t="shared" ref="J34:J40" si="1">SUM(B34:I34)</f>
        <v>2332</v>
      </c>
    </row>
    <row r="35" spans="1:14" x14ac:dyDescent="0.3">
      <c r="A35" s="8" t="s">
        <v>33</v>
      </c>
      <c r="B35" s="9">
        <v>973</v>
      </c>
      <c r="C35" s="9">
        <v>1062</v>
      </c>
      <c r="D35" s="9">
        <v>146</v>
      </c>
      <c r="E35" s="9">
        <v>48</v>
      </c>
      <c r="F35" s="9">
        <v>33</v>
      </c>
      <c r="G35" s="9">
        <v>17</v>
      </c>
      <c r="H35" s="9">
        <v>22</v>
      </c>
      <c r="I35" s="9">
        <v>0</v>
      </c>
      <c r="J35" s="9">
        <f t="shared" si="1"/>
        <v>2301</v>
      </c>
    </row>
    <row r="36" spans="1:14" x14ac:dyDescent="0.3">
      <c r="A36" s="8" t="s">
        <v>34</v>
      </c>
      <c r="B36" s="9">
        <v>1006</v>
      </c>
      <c r="C36" s="9">
        <v>1124</v>
      </c>
      <c r="D36" s="9">
        <v>142</v>
      </c>
      <c r="E36" s="9">
        <v>41</v>
      </c>
      <c r="F36" s="9">
        <v>21</v>
      </c>
      <c r="G36" s="9">
        <v>6</v>
      </c>
      <c r="H36" s="9">
        <v>2</v>
      </c>
      <c r="I36" s="9">
        <v>0</v>
      </c>
      <c r="J36" s="9">
        <f t="shared" si="1"/>
        <v>2342</v>
      </c>
    </row>
    <row r="37" spans="1:14" x14ac:dyDescent="0.3">
      <c r="A37" s="8" t="s">
        <v>35</v>
      </c>
      <c r="B37" s="9">
        <v>786</v>
      </c>
      <c r="C37" s="9">
        <v>973</v>
      </c>
      <c r="D37" s="9">
        <v>165</v>
      </c>
      <c r="E37" s="9">
        <v>24</v>
      </c>
      <c r="F37" s="9">
        <v>22</v>
      </c>
      <c r="G37" s="9">
        <v>8</v>
      </c>
      <c r="H37" s="9">
        <v>2</v>
      </c>
      <c r="I37" s="9">
        <v>0</v>
      </c>
      <c r="J37" s="9">
        <f t="shared" si="1"/>
        <v>1980</v>
      </c>
    </row>
    <row r="38" spans="1:14" x14ac:dyDescent="0.3">
      <c r="A38" s="8" t="s">
        <v>36</v>
      </c>
      <c r="B38" s="9">
        <v>574</v>
      </c>
      <c r="C38" s="9">
        <v>617</v>
      </c>
      <c r="D38" s="9">
        <v>146</v>
      </c>
      <c r="E38" s="9">
        <v>16</v>
      </c>
      <c r="F38" s="9">
        <v>13</v>
      </c>
      <c r="G38" s="9">
        <v>3</v>
      </c>
      <c r="H38" s="9">
        <v>28</v>
      </c>
      <c r="I38" s="9">
        <v>1</v>
      </c>
      <c r="J38" s="9">
        <f t="shared" si="1"/>
        <v>1398</v>
      </c>
    </row>
    <row r="39" spans="1:14" x14ac:dyDescent="0.3">
      <c r="A39" s="8" t="s">
        <v>37</v>
      </c>
      <c r="B39" s="9">
        <v>489</v>
      </c>
      <c r="C39" s="9">
        <v>551</v>
      </c>
      <c r="D39" s="9">
        <v>101</v>
      </c>
      <c r="E39" s="9">
        <v>15</v>
      </c>
      <c r="F39" s="9">
        <v>16</v>
      </c>
      <c r="G39" s="9">
        <v>2</v>
      </c>
      <c r="H39" s="9">
        <v>5</v>
      </c>
      <c r="I39" s="9">
        <v>0</v>
      </c>
      <c r="J39" s="9">
        <f t="shared" si="1"/>
        <v>1179</v>
      </c>
    </row>
    <row r="40" spans="1:14" x14ac:dyDescent="0.3">
      <c r="A40" s="8" t="s">
        <v>38</v>
      </c>
      <c r="B40" s="9">
        <v>758</v>
      </c>
      <c r="C40" s="9">
        <v>976</v>
      </c>
      <c r="D40" s="9">
        <v>179</v>
      </c>
      <c r="E40" s="9">
        <v>27</v>
      </c>
      <c r="F40" s="9">
        <v>27</v>
      </c>
      <c r="G40" s="9">
        <v>5</v>
      </c>
      <c r="H40" s="9">
        <v>110</v>
      </c>
      <c r="I40" s="9">
        <v>11</v>
      </c>
      <c r="J40" s="9">
        <f t="shared" si="1"/>
        <v>2093</v>
      </c>
    </row>
    <row r="41" spans="1:14" ht="15" thickBot="1" x14ac:dyDescent="0.35">
      <c r="B41" s="13">
        <f>SUM(B34:B40)</f>
        <v>5537</v>
      </c>
      <c r="C41" s="13">
        <f t="shared" ref="C41:I41" si="2">SUM(C34:C40)</f>
        <v>6342</v>
      </c>
      <c r="D41" s="13">
        <f t="shared" si="2"/>
        <v>1066</v>
      </c>
      <c r="E41" s="13">
        <f t="shared" si="2"/>
        <v>219</v>
      </c>
      <c r="F41" s="13">
        <f t="shared" si="2"/>
        <v>161</v>
      </c>
      <c r="G41" s="13">
        <f t="shared" si="2"/>
        <v>50</v>
      </c>
      <c r="H41" s="13">
        <f t="shared" si="2"/>
        <v>169</v>
      </c>
      <c r="I41" s="13">
        <f t="shared" si="2"/>
        <v>81</v>
      </c>
      <c r="J41" s="13">
        <f>SUM(J34:J40)</f>
        <v>13625</v>
      </c>
    </row>
    <row r="42" spans="1:14" ht="15" thickTop="1" x14ac:dyDescent="0.3"/>
    <row r="44" spans="1:14" x14ac:dyDescent="0.3">
      <c r="A44" s="36" t="s">
        <v>79</v>
      </c>
      <c r="B44" s="36">
        <f>B11</f>
        <v>33</v>
      </c>
      <c r="D44" s="135" t="s">
        <v>82</v>
      </c>
      <c r="E44" s="136"/>
      <c r="F44" s="36">
        <v>287</v>
      </c>
      <c r="H44">
        <v>0</v>
      </c>
    </row>
    <row r="45" spans="1:14" ht="44.25" customHeight="1" x14ac:dyDescent="0.3">
      <c r="A45" s="37" t="s">
        <v>80</v>
      </c>
      <c r="B45" s="37">
        <v>985</v>
      </c>
    </row>
    <row r="46" spans="1:14" x14ac:dyDescent="0.3">
      <c r="A46" s="36" t="s">
        <v>81</v>
      </c>
      <c r="B46" s="36">
        <f>H30</f>
        <v>208</v>
      </c>
    </row>
    <row r="47" spans="1:14" x14ac:dyDescent="0.3">
      <c r="A47" s="36" t="s">
        <v>27</v>
      </c>
      <c r="B47" s="40">
        <f>C30</f>
        <v>13625</v>
      </c>
    </row>
    <row r="49" spans="1:2" x14ac:dyDescent="0.3">
      <c r="A49" s="36" t="s">
        <v>54</v>
      </c>
      <c r="B49" s="36">
        <f>D30</f>
        <v>-329</v>
      </c>
    </row>
    <row r="50" spans="1:2" x14ac:dyDescent="0.3">
      <c r="A50" s="36" t="s">
        <v>29</v>
      </c>
      <c r="B50" s="38">
        <f>((C30-B45)/B30)</f>
        <v>0.90583345277339833</v>
      </c>
    </row>
  </sheetData>
  <mergeCells count="5">
    <mergeCell ref="A13:D13"/>
    <mergeCell ref="F13:H14"/>
    <mergeCell ref="F25:G25"/>
    <mergeCell ref="F26:G26"/>
    <mergeCell ref="D44:E44"/>
  </mergeCells>
  <pageMargins left="0.7" right="0.7" top="0.75" bottom="0.75" header="0.3" footer="0.3"/>
  <pageSetup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N58"/>
  <sheetViews>
    <sheetView topLeftCell="A31" workbookViewId="0">
      <selection activeCell="K23" sqref="K23"/>
    </sheetView>
  </sheetViews>
  <sheetFormatPr defaultRowHeight="14.4" x14ac:dyDescent="0.3"/>
  <cols>
    <col min="1" max="1" width="28.88671875" customWidth="1"/>
    <col min="2" max="3" width="10.5546875" bestFit="1" customWidth="1"/>
    <col min="4" max="4" width="9.44140625" customWidth="1"/>
    <col min="5" max="5" width="11" bestFit="1" customWidth="1"/>
    <col min="6" max="6" width="11.109375" customWidth="1"/>
    <col min="7" max="7" width="11" customWidth="1"/>
    <col min="8" max="9" width="10.33203125" customWidth="1"/>
  </cols>
  <sheetData>
    <row r="1" spans="1:8" ht="18" thickBot="1" x14ac:dyDescent="0.4">
      <c r="A1" s="1" t="s">
        <v>0</v>
      </c>
      <c r="D1" s="8" t="s">
        <v>39</v>
      </c>
    </row>
    <row r="2" spans="1:8" ht="15" thickTop="1" x14ac:dyDescent="0.3">
      <c r="A2" s="8" t="s">
        <v>1</v>
      </c>
      <c r="B2">
        <v>43</v>
      </c>
    </row>
    <row r="3" spans="1:8" x14ac:dyDescent="0.3">
      <c r="A3" s="8" t="s">
        <v>2</v>
      </c>
      <c r="B3">
        <v>9</v>
      </c>
    </row>
    <row r="4" spans="1:8" x14ac:dyDescent="0.3">
      <c r="A4" s="8" t="s">
        <v>3</v>
      </c>
      <c r="B4">
        <v>14</v>
      </c>
    </row>
    <row r="5" spans="1:8" x14ac:dyDescent="0.3">
      <c r="A5" s="8" t="s">
        <v>4</v>
      </c>
      <c r="B5">
        <v>6</v>
      </c>
    </row>
    <row r="6" spans="1:8" x14ac:dyDescent="0.3">
      <c r="A6" s="8" t="s">
        <v>5</v>
      </c>
      <c r="B6">
        <v>1</v>
      </c>
    </row>
    <row r="7" spans="1:8" x14ac:dyDescent="0.3">
      <c r="A7" s="8" t="s">
        <v>6</v>
      </c>
      <c r="B7">
        <v>5</v>
      </c>
    </row>
    <row r="8" spans="1:8" x14ac:dyDescent="0.3">
      <c r="A8" s="8" t="s">
        <v>7</v>
      </c>
      <c r="B8">
        <v>0</v>
      </c>
    </row>
    <row r="9" spans="1:8" x14ac:dyDescent="0.3">
      <c r="A9" s="8" t="s">
        <v>8</v>
      </c>
      <c r="B9">
        <v>1</v>
      </c>
    </row>
    <row r="10" spans="1:8" x14ac:dyDescent="0.3">
      <c r="A10" s="8" t="s">
        <v>20</v>
      </c>
      <c r="B10">
        <v>0</v>
      </c>
    </row>
    <row r="11" spans="1:8" x14ac:dyDescent="0.3">
      <c r="A11" s="2" t="s">
        <v>15</v>
      </c>
      <c r="B11" s="3">
        <f>SUM(B2:B10)</f>
        <v>79</v>
      </c>
    </row>
    <row r="12" spans="1:8" x14ac:dyDescent="0.3">
      <c r="A12" s="2"/>
      <c r="B12" s="3"/>
    </row>
    <row r="13" spans="1:8" ht="15" thickBot="1" x14ac:dyDescent="0.35"/>
    <row r="14" spans="1:8" ht="17.399999999999999" x14ac:dyDescent="0.35">
      <c r="A14" s="132" t="s">
        <v>17</v>
      </c>
      <c r="B14" s="133"/>
      <c r="C14" s="133"/>
      <c r="D14" s="134"/>
      <c r="F14" s="126" t="s">
        <v>85</v>
      </c>
      <c r="G14" s="127"/>
      <c r="H14" s="128"/>
    </row>
    <row r="15" spans="1:8" ht="45.6" thickBot="1" x14ac:dyDescent="0.35">
      <c r="A15" s="16"/>
      <c r="B15" s="29" t="s">
        <v>83</v>
      </c>
      <c r="C15" s="29" t="s">
        <v>84</v>
      </c>
      <c r="D15" s="30" t="s">
        <v>21</v>
      </c>
      <c r="F15" s="129"/>
      <c r="G15" s="130"/>
      <c r="H15" s="131"/>
    </row>
    <row r="16" spans="1:8" ht="15" thickTop="1" x14ac:dyDescent="0.3">
      <c r="A16" s="31" t="s">
        <v>1</v>
      </c>
      <c r="B16" s="32">
        <v>5965</v>
      </c>
      <c r="C16" s="32">
        <v>5509</v>
      </c>
      <c r="D16" s="33">
        <f>C16-B16</f>
        <v>-456</v>
      </c>
      <c r="F16" s="23" t="s">
        <v>1</v>
      </c>
      <c r="G16" s="22"/>
      <c r="H16" s="24">
        <v>58</v>
      </c>
    </row>
    <row r="17" spans="1:8" x14ac:dyDescent="0.3">
      <c r="A17" s="31" t="s">
        <v>2</v>
      </c>
      <c r="B17" s="32">
        <v>6278</v>
      </c>
      <c r="C17" s="32">
        <v>6328</v>
      </c>
      <c r="D17" s="33">
        <f t="shared" ref="D17:D25" si="0">C17-B17</f>
        <v>50</v>
      </c>
      <c r="E17" s="12"/>
      <c r="F17" s="23" t="s">
        <v>2</v>
      </c>
      <c r="G17" s="22"/>
      <c r="H17" s="24">
        <v>32</v>
      </c>
    </row>
    <row r="18" spans="1:8" x14ac:dyDescent="0.3">
      <c r="A18" s="31" t="s">
        <v>3</v>
      </c>
      <c r="B18" s="32">
        <v>1096</v>
      </c>
      <c r="C18" s="32">
        <v>1038</v>
      </c>
      <c r="D18" s="33">
        <f t="shared" si="0"/>
        <v>-58</v>
      </c>
      <c r="E18" s="12"/>
      <c r="F18" s="23" t="s">
        <v>3</v>
      </c>
      <c r="G18" s="22"/>
      <c r="H18" s="24">
        <v>24</v>
      </c>
    </row>
    <row r="19" spans="1:8" x14ac:dyDescent="0.3">
      <c r="A19" s="31" t="s">
        <v>4</v>
      </c>
      <c r="B19" s="32">
        <v>213</v>
      </c>
      <c r="C19" s="32">
        <v>209</v>
      </c>
      <c r="D19" s="33">
        <f t="shared" si="0"/>
        <v>-4</v>
      </c>
      <c r="E19" s="12"/>
      <c r="F19" s="23" t="s">
        <v>4</v>
      </c>
      <c r="G19" s="22"/>
      <c r="H19" s="24">
        <v>3</v>
      </c>
    </row>
    <row r="20" spans="1:8" x14ac:dyDescent="0.3">
      <c r="A20" s="31" t="s">
        <v>5</v>
      </c>
      <c r="B20" s="32">
        <v>147</v>
      </c>
      <c r="C20" s="32">
        <v>159</v>
      </c>
      <c r="D20" s="33">
        <f t="shared" si="0"/>
        <v>12</v>
      </c>
      <c r="E20" s="12"/>
      <c r="F20" s="23" t="s">
        <v>5</v>
      </c>
      <c r="G20" s="22"/>
      <c r="H20" s="24">
        <v>1</v>
      </c>
    </row>
    <row r="21" spans="1:8" x14ac:dyDescent="0.3">
      <c r="A21" s="31" t="s">
        <v>6</v>
      </c>
      <c r="B21" s="32">
        <v>56</v>
      </c>
      <c r="C21" s="32">
        <v>50</v>
      </c>
      <c r="D21" s="33">
        <f t="shared" si="0"/>
        <v>-6</v>
      </c>
      <c r="E21" s="12"/>
      <c r="F21" s="23" t="s">
        <v>6</v>
      </c>
      <c r="G21" s="22"/>
      <c r="H21" s="24">
        <v>3</v>
      </c>
    </row>
    <row r="22" spans="1:8" x14ac:dyDescent="0.3">
      <c r="A22" s="31" t="s">
        <v>7</v>
      </c>
      <c r="B22" s="32">
        <v>132</v>
      </c>
      <c r="C22" s="32">
        <v>169</v>
      </c>
      <c r="D22" s="33">
        <f t="shared" si="0"/>
        <v>37</v>
      </c>
      <c r="E22" s="12"/>
      <c r="F22" s="23" t="s">
        <v>7</v>
      </c>
      <c r="G22" s="22"/>
      <c r="H22" s="24">
        <v>0</v>
      </c>
    </row>
    <row r="23" spans="1:8" x14ac:dyDescent="0.3">
      <c r="A23" s="17" t="s">
        <v>8</v>
      </c>
      <c r="B23" s="15">
        <v>57</v>
      </c>
      <c r="C23" s="15">
        <v>63</v>
      </c>
      <c r="D23" s="18">
        <f t="shared" si="0"/>
        <v>6</v>
      </c>
      <c r="E23" s="12"/>
      <c r="F23" s="23" t="s">
        <v>8</v>
      </c>
      <c r="G23" s="22"/>
      <c r="H23" s="24">
        <v>0</v>
      </c>
    </row>
    <row r="24" spans="1:8" x14ac:dyDescent="0.3">
      <c r="A24" s="17" t="s">
        <v>20</v>
      </c>
      <c r="B24" s="15">
        <v>70</v>
      </c>
      <c r="C24" s="15">
        <v>81</v>
      </c>
      <c r="D24" s="18">
        <f t="shared" si="0"/>
        <v>11</v>
      </c>
      <c r="E24" s="12"/>
      <c r="F24" s="23" t="s">
        <v>20</v>
      </c>
      <c r="G24" s="22"/>
      <c r="H24" s="24">
        <v>1</v>
      </c>
    </row>
    <row r="25" spans="1:8" ht="15" thickBot="1" x14ac:dyDescent="0.35">
      <c r="A25" s="19"/>
      <c r="B25" s="39">
        <f>SUM(B16:B24)</f>
        <v>14014</v>
      </c>
      <c r="C25" s="39">
        <f>SUM(C16:C24)</f>
        <v>13606</v>
      </c>
      <c r="D25" s="21">
        <f t="shared" si="0"/>
        <v>-408</v>
      </c>
      <c r="E25" s="12"/>
      <c r="F25" s="25"/>
      <c r="G25" s="26"/>
      <c r="H25" s="27">
        <f>SUM(H16:H24)</f>
        <v>122</v>
      </c>
    </row>
    <row r="27" spans="1:8" x14ac:dyDescent="0.3">
      <c r="A27" s="135" t="s">
        <v>94</v>
      </c>
      <c r="B27" s="135"/>
      <c r="C27" s="135"/>
      <c r="D27" s="135"/>
      <c r="E27" s="36">
        <v>12</v>
      </c>
    </row>
    <row r="28" spans="1:8" x14ac:dyDescent="0.3">
      <c r="A28" s="135" t="s">
        <v>88</v>
      </c>
      <c r="B28" s="135"/>
      <c r="C28" s="135"/>
      <c r="D28" s="135"/>
      <c r="E28" s="36">
        <v>14</v>
      </c>
    </row>
    <row r="29" spans="1:8" x14ac:dyDescent="0.3">
      <c r="A29" s="135" t="s">
        <v>95</v>
      </c>
      <c r="B29" s="135"/>
      <c r="C29" s="135"/>
      <c r="D29" s="135"/>
      <c r="E29" s="36">
        <v>5</v>
      </c>
    </row>
    <row r="30" spans="1:8" x14ac:dyDescent="0.3">
      <c r="A30" s="135" t="s">
        <v>96</v>
      </c>
      <c r="B30" s="136"/>
      <c r="C30" s="136"/>
      <c r="D30" s="136"/>
      <c r="E30" s="36">
        <v>6</v>
      </c>
    </row>
    <row r="32" spans="1:8" ht="18" thickBot="1" x14ac:dyDescent="0.4">
      <c r="A32" s="41" t="s">
        <v>97</v>
      </c>
      <c r="B32" s="41"/>
      <c r="C32" s="41"/>
    </row>
    <row r="33" spans="1:14" ht="15" thickTop="1" x14ac:dyDescent="0.3"/>
    <row r="34" spans="1:14" ht="15" thickBot="1" x14ac:dyDescent="0.35">
      <c r="A34" s="46">
        <v>43739</v>
      </c>
      <c r="B34" s="46">
        <v>43709</v>
      </c>
      <c r="C34" s="46">
        <v>43678</v>
      </c>
      <c r="D34" s="46">
        <v>43647</v>
      </c>
      <c r="E34" s="47" t="s">
        <v>89</v>
      </c>
      <c r="F34" s="47" t="s">
        <v>90</v>
      </c>
      <c r="G34" s="48">
        <v>2018</v>
      </c>
      <c r="H34" s="48">
        <v>2017</v>
      </c>
      <c r="I34" s="46" t="s">
        <v>91</v>
      </c>
      <c r="J34" s="49" t="s">
        <v>44</v>
      </c>
    </row>
    <row r="35" spans="1:14" ht="15.6" thickTop="1" thickBot="1" x14ac:dyDescent="0.35">
      <c r="A35" s="45">
        <v>7</v>
      </c>
      <c r="B35" s="45">
        <v>9</v>
      </c>
      <c r="C35" s="45">
        <v>3</v>
      </c>
      <c r="D35" s="45">
        <v>14</v>
      </c>
      <c r="E35" s="45">
        <v>8</v>
      </c>
      <c r="F35" s="45">
        <v>4</v>
      </c>
      <c r="G35" s="45">
        <v>6</v>
      </c>
      <c r="H35" s="45">
        <v>1</v>
      </c>
      <c r="I35" s="45">
        <v>8</v>
      </c>
      <c r="J35" s="43">
        <f>SUM(A35:I35)</f>
        <v>60</v>
      </c>
    </row>
    <row r="36" spans="1:14" ht="15" thickTop="1" x14ac:dyDescent="0.3"/>
    <row r="37" spans="1:14" ht="18" thickBot="1" x14ac:dyDescent="0.4">
      <c r="A37" s="1" t="s">
        <v>41</v>
      </c>
    </row>
    <row r="38" spans="1:14" ht="29.4" thickTop="1" x14ac:dyDescent="0.3">
      <c r="B38" s="10" t="s">
        <v>40</v>
      </c>
      <c r="C38" s="10" t="s">
        <v>2</v>
      </c>
      <c r="D38" s="28" t="s">
        <v>3</v>
      </c>
      <c r="E38" s="10" t="s">
        <v>48</v>
      </c>
      <c r="F38" s="10" t="s">
        <v>49</v>
      </c>
      <c r="G38" s="10" t="s">
        <v>50</v>
      </c>
      <c r="H38" s="10" t="s">
        <v>7</v>
      </c>
      <c r="I38" s="10" t="s">
        <v>55</v>
      </c>
      <c r="J38" s="10" t="s">
        <v>42</v>
      </c>
      <c r="K38" s="10"/>
      <c r="L38" s="10"/>
      <c r="M38" s="10"/>
      <c r="N38" s="10"/>
    </row>
    <row r="39" spans="1:14" x14ac:dyDescent="0.3">
      <c r="A39" s="8" t="s">
        <v>32</v>
      </c>
      <c r="B39" s="9">
        <v>948</v>
      </c>
      <c r="C39" s="9">
        <v>1035</v>
      </c>
      <c r="D39" s="9">
        <v>191</v>
      </c>
      <c r="E39" s="9">
        <v>49</v>
      </c>
      <c r="F39" s="9">
        <v>28</v>
      </c>
      <c r="G39" s="9">
        <v>10</v>
      </c>
      <c r="H39" s="9">
        <v>0</v>
      </c>
      <c r="I39" s="9">
        <v>69</v>
      </c>
      <c r="J39" s="9">
        <f t="shared" ref="J39:J45" si="1">SUM(B39:I39)</f>
        <v>2330</v>
      </c>
    </row>
    <row r="40" spans="1:14" x14ac:dyDescent="0.3">
      <c r="A40" s="8" t="s">
        <v>33</v>
      </c>
      <c r="B40" s="9">
        <v>970</v>
      </c>
      <c r="C40" s="9">
        <v>1068</v>
      </c>
      <c r="D40" s="9">
        <v>143</v>
      </c>
      <c r="E40" s="9">
        <v>45</v>
      </c>
      <c r="F40" s="9">
        <v>34</v>
      </c>
      <c r="G40" s="9">
        <v>18</v>
      </c>
      <c r="H40" s="9">
        <v>22</v>
      </c>
      <c r="I40" s="9">
        <v>0</v>
      </c>
      <c r="J40" s="9">
        <f t="shared" si="1"/>
        <v>2300</v>
      </c>
    </row>
    <row r="41" spans="1:14" x14ac:dyDescent="0.3">
      <c r="A41" s="8" t="s">
        <v>34</v>
      </c>
      <c r="B41" s="9">
        <v>1007</v>
      </c>
      <c r="C41" s="9">
        <v>1128</v>
      </c>
      <c r="D41" s="9">
        <v>132</v>
      </c>
      <c r="E41" s="9">
        <v>40</v>
      </c>
      <c r="F41" s="9">
        <v>21</v>
      </c>
      <c r="G41" s="9">
        <v>4</v>
      </c>
      <c r="H41" s="9">
        <v>2</v>
      </c>
      <c r="I41" s="9">
        <v>0</v>
      </c>
      <c r="J41" s="9">
        <f t="shared" si="1"/>
        <v>2334</v>
      </c>
    </row>
    <row r="42" spans="1:14" x14ac:dyDescent="0.3">
      <c r="A42" s="8" t="s">
        <v>35</v>
      </c>
      <c r="B42" s="9">
        <v>780</v>
      </c>
      <c r="C42" s="9">
        <v>977</v>
      </c>
      <c r="D42" s="9">
        <v>167</v>
      </c>
      <c r="E42" s="9">
        <v>22</v>
      </c>
      <c r="F42" s="9">
        <v>22</v>
      </c>
      <c r="G42" s="9">
        <v>8</v>
      </c>
      <c r="H42" s="9">
        <v>2</v>
      </c>
      <c r="I42" s="9">
        <v>0</v>
      </c>
      <c r="J42" s="9">
        <f t="shared" si="1"/>
        <v>1978</v>
      </c>
    </row>
    <row r="43" spans="1:14" x14ac:dyDescent="0.3">
      <c r="A43" s="8" t="s">
        <v>36</v>
      </c>
      <c r="B43" s="9">
        <v>584</v>
      </c>
      <c r="C43" s="9">
        <v>619</v>
      </c>
      <c r="D43" s="9">
        <v>139</v>
      </c>
      <c r="E43" s="9">
        <v>15</v>
      </c>
      <c r="F43" s="9">
        <v>13</v>
      </c>
      <c r="G43" s="9">
        <v>3</v>
      </c>
      <c r="H43" s="9">
        <v>28</v>
      </c>
      <c r="I43" s="9">
        <v>1</v>
      </c>
      <c r="J43" s="9">
        <f t="shared" si="1"/>
        <v>1402</v>
      </c>
    </row>
    <row r="44" spans="1:14" x14ac:dyDescent="0.3">
      <c r="A44" s="8" t="s">
        <v>37</v>
      </c>
      <c r="B44" s="9">
        <v>485</v>
      </c>
      <c r="C44" s="9">
        <v>553</v>
      </c>
      <c r="D44" s="9">
        <v>98</v>
      </c>
      <c r="E44" s="9">
        <v>14</v>
      </c>
      <c r="F44" s="9">
        <v>16</v>
      </c>
      <c r="G44" s="9">
        <v>2</v>
      </c>
      <c r="H44" s="9">
        <v>5</v>
      </c>
      <c r="I44" s="9">
        <v>0</v>
      </c>
      <c r="J44" s="9">
        <f t="shared" si="1"/>
        <v>1173</v>
      </c>
    </row>
    <row r="45" spans="1:14" x14ac:dyDescent="0.3">
      <c r="A45" s="8" t="s">
        <v>38</v>
      </c>
      <c r="B45" s="9">
        <v>765</v>
      </c>
      <c r="C45" s="9">
        <v>976</v>
      </c>
      <c r="D45" s="9">
        <v>168</v>
      </c>
      <c r="E45" s="9">
        <v>27</v>
      </c>
      <c r="F45" s="9">
        <v>27</v>
      </c>
      <c r="G45" s="9">
        <v>5</v>
      </c>
      <c r="H45" s="9">
        <v>110</v>
      </c>
      <c r="I45" s="9">
        <v>11</v>
      </c>
      <c r="J45" s="9">
        <f t="shared" si="1"/>
        <v>2089</v>
      </c>
    </row>
    <row r="46" spans="1:14" ht="15" thickBot="1" x14ac:dyDescent="0.35">
      <c r="B46" s="13">
        <f>SUM(B39:B45)</f>
        <v>5539</v>
      </c>
      <c r="C46" s="13">
        <f t="shared" ref="C46:I46" si="2">SUM(C39:C45)</f>
        <v>6356</v>
      </c>
      <c r="D46" s="13">
        <f t="shared" si="2"/>
        <v>1038</v>
      </c>
      <c r="E46" s="13">
        <f t="shared" si="2"/>
        <v>212</v>
      </c>
      <c r="F46" s="13">
        <f t="shared" si="2"/>
        <v>161</v>
      </c>
      <c r="G46" s="13">
        <f t="shared" si="2"/>
        <v>50</v>
      </c>
      <c r="H46" s="13">
        <f t="shared" si="2"/>
        <v>169</v>
      </c>
      <c r="I46" s="13">
        <f t="shared" si="2"/>
        <v>81</v>
      </c>
      <c r="J46" s="13">
        <f>SUM(J39:J45)</f>
        <v>13606</v>
      </c>
    </row>
    <row r="47" spans="1:14" ht="15" thickTop="1" x14ac:dyDescent="0.3"/>
    <row r="49" spans="1:6" x14ac:dyDescent="0.3">
      <c r="A49" s="36" t="s">
        <v>92</v>
      </c>
      <c r="B49" s="36">
        <f>B11</f>
        <v>79</v>
      </c>
      <c r="D49" s="135" t="s">
        <v>82</v>
      </c>
      <c r="E49" s="136"/>
      <c r="F49" s="36">
        <v>287</v>
      </c>
    </row>
    <row r="50" spans="1:6" ht="44.25" customHeight="1" x14ac:dyDescent="0.3">
      <c r="A50" s="37" t="s">
        <v>93</v>
      </c>
      <c r="B50" s="36">
        <v>60</v>
      </c>
    </row>
    <row r="51" spans="1:6" ht="28.8" x14ac:dyDescent="0.3">
      <c r="A51" s="37" t="s">
        <v>86</v>
      </c>
      <c r="B51" s="37">
        <v>939</v>
      </c>
    </row>
    <row r="52" spans="1:6" x14ac:dyDescent="0.3">
      <c r="A52" s="36" t="s">
        <v>87</v>
      </c>
      <c r="B52" s="36">
        <f>H25</f>
        <v>122</v>
      </c>
    </row>
    <row r="53" spans="1:6" x14ac:dyDescent="0.3">
      <c r="A53" s="36" t="s">
        <v>27</v>
      </c>
      <c r="B53" s="40">
        <f>C25</f>
        <v>13606</v>
      </c>
    </row>
    <row r="55" spans="1:6" x14ac:dyDescent="0.3">
      <c r="A55" s="36" t="s">
        <v>54</v>
      </c>
      <c r="B55" s="36">
        <f>D25</f>
        <v>-408</v>
      </c>
    </row>
    <row r="56" spans="1:6" x14ac:dyDescent="0.3">
      <c r="A56" s="36" t="s">
        <v>29</v>
      </c>
      <c r="B56" s="38">
        <f>((C25-B51)/B25)</f>
        <v>0.90388183245326104</v>
      </c>
    </row>
    <row r="57" spans="1:6" ht="17.399999999999999" x14ac:dyDescent="0.35">
      <c r="C57" s="44"/>
    </row>
    <row r="58" spans="1:6" x14ac:dyDescent="0.3">
      <c r="C58" s="22"/>
    </row>
  </sheetData>
  <mergeCells count="7">
    <mergeCell ref="A14:D14"/>
    <mergeCell ref="F14:H15"/>
    <mergeCell ref="D49:E49"/>
    <mergeCell ref="A27:D27"/>
    <mergeCell ref="A28:D28"/>
    <mergeCell ref="A29:D29"/>
    <mergeCell ref="A30:D30"/>
  </mergeCells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9255833787F414D98A4BA957AD24669" ma:contentTypeVersion="0" ma:contentTypeDescription="Create a new document." ma:contentTypeScope="" ma:versionID="6526f544e736c3cb673aa99a0281a8be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7f885112d2e1f19df5a76fe2805b5f2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��< ? x m l   v e r s i o n = " 1 . 0 "   e n c o d i n g = " u t f - 1 6 " ? > < D a t a M a s h u p   x m l n s = " h t t p : / / s c h e m a s . m i c r o s o f t . c o m / D a t a M a s h u p " > A A A A A E Y E A A B Q S w M E F A A C A A g A K Y y 1 U N 9 e i K S n A A A A + A A A A B I A H A B D b 2 5 m a W c v U G F j a 2 F n Z S 5 4 b W w g o h g A K K A U A A A A A A A A A A A A A A A A A A A A A A A A A A A A h Y 9 B D o I w F E S v Q r q n L R A T J J + y c C u J C d G 4 J a V C I 3 w M L Z a 7 u f B I X k E S R d 2 5 n M m b 5 M 3 j d o d s 6 l r v q g a j e 0 x J Q D n x F M q + 0 l i n Z L Q n P y a Z g F 0 p z 2 W t v B l G k 0 x G p 6 S x 9 p I w 5 p y j L q L 9 U L O Q 8 4 A d 8 2 0 h G 9 W V v k Z j S 5 S K f F b V / x U R c H j J i J D G n K 5 i H t E 1 D 4 A t N e Q a v 0 g 4 G 1 M O 7 K e E z d j a c V B C o b 8 v g C 0 R 2 P u F e A J Q S w M E F A A C A A g A K Y y 1 U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C m M t V D A T S R 4 P Q E A A B Q C A A A T A B w A R m 9 y b X V s Y X M v U 2 V j d G l v b j E u b S C i G A A o o B Q A A A A A A A A A A A A A A A A A A A A A A A A A A A B t j 1 F L w z A U h d 8 L / Q + X + r J B K Q x E 0 N G H 0 S o O n Q 5 b k b E O S d v r W p Y m J b m V S t l / N 7 X D I j M v I e e e n P N d j R m V U k A 0 3 L O 5 b d m W L p j C H C 6 c R a 1 K D r N r B 3 z g S L Y F 5 k S y U R k a 5 b b N k H t v U h 1 S K Q + T u 5 K j F 0 h B K E h P n O A m e d W o d P K I r E h C 1 A e S d b K S n w i x h K d N A O v A P D W B s e U Q y k w n K 6 x S 8 6 U o a w i Z L l L J V O 6 1 X L f O 1 A X R c O 4 C q Q a n 7 k A y A r 5 H B S L 1 m A N d t 1 0 S V v 6 4 g P t Q i t x 3 B t v u u A 0 Z s d 1 v z F r J S p K h u E e W G 4 A + K G a p 2 e c 0 O e m T s 0 Y X t i f L g v M o Y 5 w p 7 f e M u x E y K J j Y m / D 4 q 8 Y x O V Z M 6 A + p q k D y p h L 9 s M 8 / Q 3 G 7 z h k s M 9 N G x g a E L R 1 d 6 J w X 3 B t t K e j q 0 u s D f s T I t J y J m + e / 2 n F q W 6 X 4 l 3 D + D V B L A Q I t A B Q A A g A I A C m M t V D f X o i k p w A A A P g A A A A S A A A A A A A A A A A A A A A A A A A A A A B D b 2 5 m a W c v U G F j a 2 F n Z S 5 4 b W x Q S w E C L Q A U A A I A C A A p j L V Q D 8 r p q 6 Q A A A D p A A A A E w A A A A A A A A A A A A A A A A D z A A A A W 0 N v b n R l b n R f V H l w Z X N d L n h t b F B L A Q I t A B Q A A g A I A C m M t V D A T S R 4 P Q E A A B Q C A A A T A A A A A A A A A A A A A A A A A O Q B A A B G b 3 J t d W x h c y 9 T Z W N 0 a W 9 u M S 5 t U E s F B g A A A A A D A A M A w g A A A G 4 D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o g K A A A A A A A A Z g o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E l 0 Z W 0 + P E l 0 Z W 1 M b 2 N h d G l v b j 4 8 S X R l b V R 5 c G U + R m 9 y b X V s Y T w v S X R l b V R 5 c G U + P E l 0 Z W 1 Q Y X R o P l N l Y 3 R p b 2 4 x L 0 F w c m l s J T I w M T k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T m F 2 a W d h d G l v b l N 0 Z X B O Y W 1 l I i B W Y W x 1 Z T 0 i c 0 5 h d m l n Y X R p b 2 4 i I C 8 + P E V u d H J 5 I F R 5 c G U 9 I k 5 h b W V V c G R h d G V k Q W Z 0 Z X J G a W x s I i B W Y W x 1 Z T 0 i b D A i I C 8 + P E V u d H J 5 I F R 5 c G U 9 I l J l c 3 V s d F R 5 c G U i I F Z h b H V l P S J z V G F i b G U i I C 8 + P E V u d H J 5 I F R 5 c G U 9 I k J 1 Z m Z l c k 5 l e H R S Z W Z y Z X N o I i B W Y W x 1 Z T 0 i b D E i I C 8 + P E V u d H J 5 I F R 5 c G U 9 I k Z p b G x l Z E N v b X B s Z X R l U m V z d W x 0 V G 9 X b 3 J r c 2 h l Z X Q i I F Z h b H V l P S J s M C I g L z 4 8 R W 5 0 c n k g V H l w Z T 0 i Q W R k Z W R U b 0 R h d G F N b 2 R l b C I g V m F s d W U 9 I m w w I i A v P j x F b n R y e S B U e X B l P S J G a W x s Q 2 9 1 b n Q i I F Z h b H V l P S J s N y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C 0 w N S 0 y M V Q y M z o z M D o 0 M y 4 w O T E 5 M T A 0 W i I g L z 4 8 R W 5 0 c n k g V H l w Z T 0 i R m l s b E N v b H V t b l R 5 c G V z I i B W Y W x 1 Z T 0 i c 0 J n T U R B d z 0 9 I i A v P j x F b n R y e S B U e X B l P S J G a W x s Q 2 9 s d W 1 u T m F t Z X M i I F Z h b H V l P S J z W y Z x d W 9 0 O 0 N v b H V t b j E m c X V v d D s s J n F 1 b 3 Q 7 U m V n J n F 1 b 3 Q 7 L C Z x d W 9 0 O 1 N w Z S Z x d W 9 0 O y w m c X V v d D t Z T y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Q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0 F w c m l s I D E 5 L 0 N o Y W 5 n Z W Q g V H l w Z S 5 7 Q 2 9 s d W 1 u M S w w f S Z x d W 9 0 O y w m c X V v d D t T Z W N 0 a W 9 u M S 9 B c H J p b C A x O S 9 D a G F u Z 2 V k I F R 5 c G U u e 1 J l Z y w x f S Z x d W 9 0 O y w m c X V v d D t T Z W N 0 a W 9 u M S 9 B c H J p b C A x O S 9 D a G F u Z 2 V k I F R 5 c G U u e 1 N w Z S w y f S Z x d W 9 0 O y w m c X V v d D t T Z W N 0 a W 9 u M S 9 B c H J p b C A x O S 9 D a G F u Z 2 V k I F R 5 c G U u e 1 l P L D N 9 J n F 1 b 3 Q 7 X S w m c X V v d D t D b 2 x 1 b W 5 D b 3 V u d C Z x d W 9 0 O z o 0 L C Z x d W 9 0 O 0 t l e U N v b H V t b k 5 h b W V z J n F 1 b 3 Q 7 O l t d L C Z x d W 9 0 O 0 N v b H V t b k l k Z W 5 0 a X R p Z X M m c X V v d D s 6 W y Z x d W 9 0 O 1 N l Y 3 R p b 2 4 x L 0 F w c m l s I D E 5 L 0 N o Y W 5 n Z W Q g V H l w Z S 5 7 Q 2 9 s d W 1 u M S w w f S Z x d W 9 0 O y w m c X V v d D t T Z W N 0 a W 9 u M S 9 B c H J p b C A x O S 9 D a G F u Z 2 V k I F R 5 c G U u e 1 J l Z y w x f S Z x d W 9 0 O y w m c X V v d D t T Z W N 0 a W 9 u M S 9 B c H J p b C A x O S 9 D a G F u Z 2 V k I F R 5 c G U u e 1 N w Z S w y f S Z x d W 9 0 O y w m c X V v d D t T Z W N 0 a W 9 u M S 9 B c H J p b C A x O S 9 D a G F u Z 2 V k I F R 5 c G U u e 1 l P L D N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B c H J p b C U y M D E 5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F w c m l s J T I w M T k v Q X B y a W w l M j A x O V 9 T a G V l d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F w c m l s J T I w M T k v U H J v b W 9 0 Z W Q l M j B I Z W F k Z X J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X B y a W w l M j A x O S 9 D a G F u Z 2 V k J T I w V H l w Z T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C Y B A A A B A A A A 0 I y d 3 w E V 0 R G M e g D A T 8 K X 6 w E A A A A c L s a 6 Y c A 2 Q 4 x 1 m 0 t C S a W U A A A A A A I A A A A A A B B m A A A A A Q A A I A A A A E o Q w V D / w H r g G b M N 5 6 H r l m S u B 4 i s y k J X / e d e d q s s i Q l M A A A A A A 6 A A A A A A g A A I A A A A C 3 U I V 6 Y l e q W C 7 j C t L U f 1 q z e 9 D d 0 4 i B o 9 q L V q N x Q z t 3 5 U A A A A A 7 7 0 m C a e o i 6 U S D 4 C C 0 w M k d S L M n R e 1 W N M n n Y 9 F e M e X V x B G F / t r X q 1 p t 9 Y H H d u 4 Z f D S b 1 b g e e V D I k V r j S j W f U U 1 9 8 y p z F F S 3 u F b 1 b t 8 Z Y f X 2 Z Q A A A A G a L H x C 6 N t A g K j l x 2 A D b I I j w f w t S 2 D N W O e D L X V 0 O 8 Z W 0 u b K Z R r N c t h D 3 U n Y e r j c f f V 7 I F l u u d L f l u w p u Y r 7 W L Q 0 = < / D a t a M a s h u p > 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CCBC02A-823F-446D-8AC0-0C4F60CFFD8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35C9DE06-366A-4420-9DED-FC791D6E44BB}">
  <ds:schemaRefs>
    <ds:schemaRef ds:uri="http://schemas.microsoft.com/DataMashup"/>
  </ds:schemaRefs>
</ds:datastoreItem>
</file>

<file path=customXml/itemProps3.xml><?xml version="1.0" encoding="utf-8"?>
<ds:datastoreItem xmlns:ds="http://schemas.openxmlformats.org/officeDocument/2006/customXml" ds:itemID="{2C83FFAE-A4C6-460E-9165-70FE1181798A}">
  <ds:schemaRefs>
    <ds:schemaRef ds:uri="http://schemas.openxmlformats.org/package/2006/metadata/core-properties"/>
    <ds:schemaRef ds:uri="http://www.w3.org/XML/1998/namespace"/>
    <ds:schemaRef ds:uri="http://schemas.microsoft.com/office/infopath/2007/PartnerControls"/>
    <ds:schemaRef ds:uri="http://schemas.microsoft.com/office/2006/documentManagement/types"/>
    <ds:schemaRef ds:uri="http://purl.org/dc/dcmitype/"/>
    <ds:schemaRef ds:uri="http://purl.org/dc/elements/1.1/"/>
    <ds:schemaRef ds:uri="http://schemas.microsoft.com/office/2006/metadata/properties"/>
    <ds:schemaRef ds:uri="http://purl.org/dc/terms/"/>
  </ds:schemaRefs>
</ds:datastoreItem>
</file>

<file path=customXml/itemProps4.xml><?xml version="1.0" encoding="utf-8"?>
<ds:datastoreItem xmlns:ds="http://schemas.openxmlformats.org/officeDocument/2006/customXml" ds:itemID="{476B61A7-1840-4993-B0C6-F897304B92C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25</vt:i4>
      </vt:variant>
      <vt:variant>
        <vt:lpstr>Named Ranges</vt:lpstr>
      </vt:variant>
      <vt:variant>
        <vt:i4>1</vt:i4>
      </vt:variant>
    </vt:vector>
  </HeadingPairs>
  <TitlesOfParts>
    <vt:vector size="26" baseType="lpstr">
      <vt:lpstr>April 19</vt:lpstr>
      <vt:lpstr>June</vt:lpstr>
      <vt:lpstr>July</vt:lpstr>
      <vt:lpstr>August</vt:lpstr>
      <vt:lpstr>September</vt:lpstr>
      <vt:lpstr>October</vt:lpstr>
      <vt:lpstr>November</vt:lpstr>
      <vt:lpstr>December</vt:lpstr>
      <vt:lpstr>January</vt:lpstr>
      <vt:lpstr>February</vt:lpstr>
      <vt:lpstr>March</vt:lpstr>
      <vt:lpstr>April</vt:lpstr>
      <vt:lpstr>May</vt:lpstr>
      <vt:lpstr>June 20</vt:lpstr>
      <vt:lpstr>July 20</vt:lpstr>
      <vt:lpstr>Aug 20</vt:lpstr>
      <vt:lpstr>Sept 20</vt:lpstr>
      <vt:lpstr>Oct 20</vt:lpstr>
      <vt:lpstr>Nov 20</vt:lpstr>
      <vt:lpstr>Dec 20</vt:lpstr>
      <vt:lpstr>Jan 21</vt:lpstr>
      <vt:lpstr>Feb 21</vt:lpstr>
      <vt:lpstr>March 21</vt:lpstr>
      <vt:lpstr>April 21</vt:lpstr>
      <vt:lpstr>May 21</vt:lpstr>
      <vt:lpstr>August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Leah Semiken</dc:creator>
  <cp:lastModifiedBy>Elizabeth George</cp:lastModifiedBy>
  <cp:lastPrinted>2020-09-23T23:59:00Z</cp:lastPrinted>
  <dcterms:created xsi:type="dcterms:W3CDTF">2019-07-31T22:05:26Z</dcterms:created>
  <dcterms:modified xsi:type="dcterms:W3CDTF">2021-06-25T17:07:59Z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0x010100D9255833787F414D98A4BA957AD24669</vt:lpwstr>
  </property>
</Properties>
</file>